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LenovoAiO\Desktop\FINANCIJSKI IZVJEŠTAJI 2024 - ZAVRŠNI\"/>
    </mc:Choice>
  </mc:AlternateContent>
  <xr:revisionPtr revIDLastSave="0" documentId="13_ncr:1_{E03E3822-97A6-4BD0-8EF5-A3F8E20951B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E307" i="9" s="1"/>
  <c r="B307" i="9" s="1"/>
  <c r="G307" i="9"/>
  <c r="F307" i="9"/>
  <c r="H306" i="9"/>
  <c r="E306" i="9" s="1"/>
  <c r="B306" i="9" s="1"/>
  <c r="G306" i="9"/>
  <c r="F306" i="9"/>
  <c r="H305" i="9"/>
  <c r="G305" i="9"/>
  <c r="F305" i="9"/>
  <c r="H304" i="9"/>
  <c r="G304" i="9"/>
  <c r="F304" i="9"/>
  <c r="H303" i="9"/>
  <c r="G303" i="9"/>
  <c r="F303" i="9"/>
  <c r="H302" i="9"/>
  <c r="E302" i="9" s="1"/>
  <c r="B302" i="9" s="1"/>
  <c r="G302" i="9"/>
  <c r="F302" i="9"/>
  <c r="H301" i="9"/>
  <c r="G301" i="9"/>
  <c r="F301" i="9"/>
  <c r="H300" i="9"/>
  <c r="G300" i="9"/>
  <c r="F300" i="9"/>
  <c r="H299" i="9"/>
  <c r="E299" i="9" s="1"/>
  <c r="B299" i="9" s="1"/>
  <c r="G299" i="9"/>
  <c r="F299" i="9"/>
  <c r="H298" i="9"/>
  <c r="E298" i="9" s="1"/>
  <c r="B298" i="9" s="1"/>
  <c r="G298" i="9"/>
  <c r="F298" i="9"/>
  <c r="H297" i="9"/>
  <c r="G297" i="9"/>
  <c r="F297" i="9"/>
  <c r="H296" i="9"/>
  <c r="G296" i="9"/>
  <c r="F296" i="9"/>
  <c r="H295" i="9"/>
  <c r="E295" i="9" s="1"/>
  <c r="B295" i="9" s="1"/>
  <c r="G295" i="9"/>
  <c r="F295" i="9"/>
  <c r="H294" i="9"/>
  <c r="E294" i="9" s="1"/>
  <c r="B294" i="9" s="1"/>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B284" i="9" s="1"/>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M270" i="9"/>
  <c r="L270" i="9"/>
  <c r="F270" i="9"/>
  <c r="E270" i="9"/>
  <c r="M269" i="9"/>
  <c r="L269" i="9"/>
  <c r="E269" i="9"/>
  <c r="M268" i="9"/>
  <c r="L268" i="9"/>
  <c r="F268" i="9" s="1"/>
  <c r="E268" i="9"/>
  <c r="M267" i="9"/>
  <c r="L267" i="9"/>
  <c r="F267" i="9"/>
  <c r="E267" i="9"/>
  <c r="M266" i="9"/>
  <c r="L266" i="9"/>
  <c r="F266" i="9"/>
  <c r="E266" i="9"/>
  <c r="M265" i="9"/>
  <c r="L265" i="9"/>
  <c r="F265" i="9" s="1"/>
  <c r="B265" i="9" s="1"/>
  <c r="E265" i="9"/>
  <c r="M264" i="9"/>
  <c r="L264" i="9"/>
  <c r="F264" i="9" s="1"/>
  <c r="E264" i="9"/>
  <c r="B264" i="9" s="1"/>
  <c r="M263" i="9"/>
  <c r="L263" i="9"/>
  <c r="F263" i="9"/>
  <c r="E263" i="9"/>
  <c r="M262" i="9"/>
  <c r="L262" i="9"/>
  <c r="F262" i="9"/>
  <c r="E262" i="9"/>
  <c r="M261" i="9"/>
  <c r="L261" i="9"/>
  <c r="E261" i="9"/>
  <c r="M260" i="9"/>
  <c r="L260" i="9"/>
  <c r="E260" i="9"/>
  <c r="M259" i="9"/>
  <c r="L259" i="9"/>
  <c r="F259" i="9"/>
  <c r="E259" i="9"/>
  <c r="M258" i="9"/>
  <c r="L258" i="9"/>
  <c r="F258" i="9" s="1"/>
  <c r="E258" i="9"/>
  <c r="M257" i="9"/>
  <c r="L257" i="9"/>
  <c r="F257" i="9" s="1"/>
  <c r="B257" i="9" s="1"/>
  <c r="E257" i="9"/>
  <c r="M256" i="9"/>
  <c r="L256" i="9"/>
  <c r="F256" i="9" s="1"/>
  <c r="E256" i="9"/>
  <c r="B256" i="9" s="1"/>
  <c r="M255" i="9"/>
  <c r="L255" i="9"/>
  <c r="F255" i="9"/>
  <c r="E255" i="9"/>
  <c r="M254" i="9"/>
  <c r="L254" i="9"/>
  <c r="F254" i="9"/>
  <c r="E254" i="9"/>
  <c r="M253" i="9"/>
  <c r="L253" i="9"/>
  <c r="E253" i="9"/>
  <c r="M252" i="9"/>
  <c r="L252" i="9"/>
  <c r="E252" i="9"/>
  <c r="M251" i="9"/>
  <c r="L251" i="9"/>
  <c r="F251" i="9"/>
  <c r="E251" i="9"/>
  <c r="M250" i="9"/>
  <c r="L250" i="9"/>
  <c r="F250" i="9" s="1"/>
  <c r="E250" i="9"/>
  <c r="M249" i="9"/>
  <c r="L249" i="9"/>
  <c r="F249" i="9" s="1"/>
  <c r="B249" i="9" s="1"/>
  <c r="E249" i="9"/>
  <c r="M248" i="9"/>
  <c r="L248" i="9"/>
  <c r="F248" i="9" s="1"/>
  <c r="E248" i="9"/>
  <c r="B248" i="9" s="1"/>
  <c r="M247" i="9"/>
  <c r="L247" i="9"/>
  <c r="F247" i="9"/>
  <c r="E247" i="9"/>
  <c r="M246" i="9"/>
  <c r="L246" i="9"/>
  <c r="F246" i="9"/>
  <c r="E246" i="9"/>
  <c r="M245" i="9"/>
  <c r="L245" i="9"/>
  <c r="E245" i="9"/>
  <c r="M244" i="9"/>
  <c r="L244" i="9"/>
  <c r="E244" i="9"/>
  <c r="M243" i="9"/>
  <c r="L243" i="9"/>
  <c r="F243" i="9"/>
  <c r="E243" i="9"/>
  <c r="M242" i="9"/>
  <c r="L242" i="9"/>
  <c r="F242" i="9" s="1"/>
  <c r="E242" i="9"/>
  <c r="M241" i="9"/>
  <c r="L241" i="9"/>
  <c r="F241" i="9" s="1"/>
  <c r="B241" i="9" s="1"/>
  <c r="E241" i="9"/>
  <c r="M240" i="9"/>
  <c r="L240" i="9"/>
  <c r="E240" i="9"/>
  <c r="M239" i="9"/>
  <c r="L239" i="9"/>
  <c r="F239" i="9"/>
  <c r="E239" i="9"/>
  <c r="M238" i="9"/>
  <c r="L238" i="9"/>
  <c r="F238" i="9" s="1"/>
  <c r="E238" i="9"/>
  <c r="M237" i="9"/>
  <c r="L237" i="9"/>
  <c r="E237" i="9"/>
  <c r="M236" i="9"/>
  <c r="L236" i="9"/>
  <c r="E236" i="9"/>
  <c r="M235" i="9"/>
  <c r="L235" i="9"/>
  <c r="F235" i="9"/>
  <c r="E235" i="9"/>
  <c r="M234" i="9"/>
  <c r="L234" i="9"/>
  <c r="F234" i="9" s="1"/>
  <c r="E234" i="9"/>
  <c r="M233" i="9"/>
  <c r="L233" i="9"/>
  <c r="F233" i="9" s="1"/>
  <c r="B233" i="9" s="1"/>
  <c r="E233" i="9"/>
  <c r="M232" i="9"/>
  <c r="L232" i="9"/>
  <c r="E232" i="9"/>
  <c r="M231" i="9"/>
  <c r="L231" i="9"/>
  <c r="F231" i="9"/>
  <c r="E231" i="9"/>
  <c r="M230" i="9"/>
  <c r="L230" i="9"/>
  <c r="F230" i="9" s="1"/>
  <c r="E230" i="9"/>
  <c r="M229" i="9"/>
  <c r="L229" i="9"/>
  <c r="E229" i="9"/>
  <c r="M228" i="9"/>
  <c r="L228" i="9"/>
  <c r="E228" i="9"/>
  <c r="M227" i="9"/>
  <c r="L227" i="9"/>
  <c r="F227" i="9"/>
  <c r="E227" i="9"/>
  <c r="M226" i="9"/>
  <c r="L226" i="9"/>
  <c r="F226" i="9" s="1"/>
  <c r="E226" i="9"/>
  <c r="M225" i="9"/>
  <c r="L225" i="9"/>
  <c r="F225" i="9" s="1"/>
  <c r="B225" i="9" s="1"/>
  <c r="E225" i="9"/>
  <c r="M224" i="9"/>
  <c r="L224" i="9"/>
  <c r="E224" i="9"/>
  <c r="M223" i="9"/>
  <c r="L223" i="9"/>
  <c r="F223" i="9"/>
  <c r="E223" i="9"/>
  <c r="M222" i="9"/>
  <c r="L222" i="9"/>
  <c r="E222" i="9"/>
  <c r="M221" i="9"/>
  <c r="L221" i="9"/>
  <c r="E221" i="9"/>
  <c r="M220" i="9"/>
  <c r="L220" i="9"/>
  <c r="E220" i="9"/>
  <c r="M219" i="9"/>
  <c r="F219" i="9" s="1"/>
  <c r="L219" i="9"/>
  <c r="E219" i="9"/>
  <c r="M218" i="9"/>
  <c r="L218" i="9"/>
  <c r="F218" i="9" s="1"/>
  <c r="E218" i="9"/>
  <c r="M217" i="9"/>
  <c r="L217" i="9"/>
  <c r="E217" i="9"/>
  <c r="M216" i="9"/>
  <c r="L216" i="9"/>
  <c r="E216" i="9"/>
  <c r="M215" i="9"/>
  <c r="L215" i="9"/>
  <c r="F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G157" i="9"/>
  <c r="F157" i="9"/>
  <c r="E157" i="9"/>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F151" i="9"/>
  <c r="H150" i="9"/>
  <c r="E150" i="9" s="1"/>
  <c r="B150" i="9" s="1"/>
  <c r="G150" i="9"/>
  <c r="F150" i="9"/>
  <c r="H149" i="9"/>
  <c r="G149" i="9"/>
  <c r="F149" i="9"/>
  <c r="E149" i="9"/>
  <c r="B149" i="9" s="1"/>
  <c r="H148" i="9"/>
  <c r="G148" i="9"/>
  <c r="E148" i="9" s="1"/>
  <c r="B148" i="9" s="1"/>
  <c r="F148" i="9"/>
  <c r="H147" i="9"/>
  <c r="G147" i="9"/>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F139" i="9"/>
  <c r="H138" i="9"/>
  <c r="E138" i="9" s="1"/>
  <c r="B138" i="9" s="1"/>
  <c r="G138" i="9"/>
  <c r="F138" i="9"/>
  <c r="H137" i="9"/>
  <c r="G137" i="9"/>
  <c r="F137" i="9"/>
  <c r="E137" i="9"/>
  <c r="B137" i="9" s="1"/>
  <c r="H136" i="9"/>
  <c r="G136" i="9"/>
  <c r="E136" i="9" s="1"/>
  <c r="B136" i="9" s="1"/>
  <c r="F136" i="9"/>
  <c r="H135" i="9"/>
  <c r="G135" i="9"/>
  <c r="F135" i="9"/>
  <c r="H134" i="9"/>
  <c r="E134" i="9" s="1"/>
  <c r="B134" i="9" s="1"/>
  <c r="G134" i="9"/>
  <c r="F134" i="9"/>
  <c r="H133" i="9"/>
  <c r="G133" i="9"/>
  <c r="F133" i="9"/>
  <c r="E133" i="9"/>
  <c r="B133" i="9" s="1"/>
  <c r="H132" i="9"/>
  <c r="G132" i="9"/>
  <c r="E132" i="9" s="1"/>
  <c r="B132" i="9" s="1"/>
  <c r="F132" i="9"/>
  <c r="H131" i="9"/>
  <c r="G131" i="9"/>
  <c r="F131" i="9"/>
  <c r="H130" i="9"/>
  <c r="E130" i="9" s="1"/>
  <c r="B130" i="9" s="1"/>
  <c r="G130" i="9"/>
  <c r="F130" i="9"/>
  <c r="H129" i="9"/>
  <c r="G129" i="9"/>
  <c r="F129" i="9"/>
  <c r="E129" i="9"/>
  <c r="B129" i="9" s="1"/>
  <c r="H128" i="9"/>
  <c r="G128" i="9"/>
  <c r="E128" i="9" s="1"/>
  <c r="B128" i="9" s="1"/>
  <c r="F128" i="9"/>
  <c r="H127" i="9"/>
  <c r="G127" i="9"/>
  <c r="F127" i="9"/>
  <c r="H126" i="9"/>
  <c r="E126" i="9" s="1"/>
  <c r="B126" i="9" s="1"/>
  <c r="G126" i="9"/>
  <c r="F126" i="9"/>
  <c r="H125" i="9"/>
  <c r="G125" i="9"/>
  <c r="F125" i="9"/>
  <c r="E125" i="9"/>
  <c r="B125" i="9" s="1"/>
  <c r="H124" i="9"/>
  <c r="G124" i="9"/>
  <c r="E124" i="9" s="1"/>
  <c r="B124" i="9" s="1"/>
  <c r="F124" i="9"/>
  <c r="H123" i="9"/>
  <c r="G123" i="9"/>
  <c r="F123" i="9"/>
  <c r="H122" i="9"/>
  <c r="E122" i="9" s="1"/>
  <c r="B122" i="9" s="1"/>
  <c r="G122" i="9"/>
  <c r="F122" i="9"/>
  <c r="H121" i="9"/>
  <c r="G121" i="9"/>
  <c r="F121" i="9"/>
  <c r="E121" i="9"/>
  <c r="B121" i="9" s="1"/>
  <c r="H120" i="9"/>
  <c r="G120" i="9"/>
  <c r="E120" i="9" s="1"/>
  <c r="B120" i="9" s="1"/>
  <c r="F120" i="9"/>
  <c r="H119" i="9"/>
  <c r="G119" i="9"/>
  <c r="F119" i="9"/>
  <c r="H118" i="9"/>
  <c r="E118" i="9" s="1"/>
  <c r="B118" i="9" s="1"/>
  <c r="G118" i="9"/>
  <c r="F118" i="9"/>
  <c r="H117" i="9"/>
  <c r="G117" i="9"/>
  <c r="F117" i="9"/>
  <c r="E117" i="9"/>
  <c r="B117" i="9" s="1"/>
  <c r="H116" i="9"/>
  <c r="G116" i="9"/>
  <c r="E116" i="9" s="1"/>
  <c r="B116" i="9" s="1"/>
  <c r="F116" i="9"/>
  <c r="H115" i="9"/>
  <c r="G115" i="9"/>
  <c r="F115" i="9"/>
  <c r="H114" i="9"/>
  <c r="E114" i="9" s="1"/>
  <c r="B114" i="9" s="1"/>
  <c r="G114" i="9"/>
  <c r="F114" i="9"/>
  <c r="H113" i="9"/>
  <c r="G113" i="9"/>
  <c r="F113" i="9"/>
  <c r="E113" i="9"/>
  <c r="B113" i="9" s="1"/>
  <c r="H112" i="9"/>
  <c r="G112" i="9"/>
  <c r="E112" i="9" s="1"/>
  <c r="B112" i="9" s="1"/>
  <c r="F112" i="9"/>
  <c r="H111" i="9"/>
  <c r="G111" i="9"/>
  <c r="F111" i="9"/>
  <c r="H110" i="9"/>
  <c r="E110" i="9" s="1"/>
  <c r="B110" i="9" s="1"/>
  <c r="G110" i="9"/>
  <c r="F110" i="9"/>
  <c r="H109" i="9"/>
  <c r="G109" i="9"/>
  <c r="F109" i="9"/>
  <c r="E109" i="9"/>
  <c r="B109" i="9" s="1"/>
  <c r="H108" i="9"/>
  <c r="G108" i="9"/>
  <c r="E108" i="9" s="1"/>
  <c r="B108" i="9" s="1"/>
  <c r="F108" i="9"/>
  <c r="H107" i="9"/>
  <c r="G107" i="9"/>
  <c r="F107" i="9"/>
  <c r="H106" i="9"/>
  <c r="E106" i="9" s="1"/>
  <c r="B106" i="9" s="1"/>
  <c r="G106" i="9"/>
  <c r="F106" i="9"/>
  <c r="H105" i="9"/>
  <c r="G105" i="9"/>
  <c r="F105" i="9"/>
  <c r="E105" i="9"/>
  <c r="B105" i="9" s="1"/>
  <c r="H104" i="9"/>
  <c r="G104" i="9"/>
  <c r="E104" i="9" s="1"/>
  <c r="B104" i="9" s="1"/>
  <c r="F104" i="9"/>
  <c r="H103" i="9"/>
  <c r="G103" i="9"/>
  <c r="F103" i="9"/>
  <c r="H102" i="9"/>
  <c r="E102" i="9" s="1"/>
  <c r="B102" i="9" s="1"/>
  <c r="G102" i="9"/>
  <c r="F102" i="9"/>
  <c r="H101" i="9"/>
  <c r="G101" i="9"/>
  <c r="F101" i="9"/>
  <c r="E101" i="9"/>
  <c r="B101" i="9" s="1"/>
  <c r="H100" i="9"/>
  <c r="G100" i="9"/>
  <c r="E100" i="9" s="1"/>
  <c r="B100" i="9" s="1"/>
  <c r="F100" i="9"/>
  <c r="H99" i="9"/>
  <c r="G99" i="9"/>
  <c r="F99" i="9"/>
  <c r="H98" i="9"/>
  <c r="E98" i="9" s="1"/>
  <c r="B98" i="9" s="1"/>
  <c r="G98" i="9"/>
  <c r="F98" i="9"/>
  <c r="H97" i="9"/>
  <c r="G97" i="9"/>
  <c r="F97" i="9"/>
  <c r="E97" i="9"/>
  <c r="B97" i="9" s="1"/>
  <c r="H96" i="9"/>
  <c r="G96" i="9"/>
  <c r="E96" i="9" s="1"/>
  <c r="B96" i="9" s="1"/>
  <c r="F96" i="9"/>
  <c r="H95" i="9"/>
  <c r="G95" i="9"/>
  <c r="F95" i="9"/>
  <c r="H94" i="9"/>
  <c r="E94" i="9" s="1"/>
  <c r="B94" i="9" s="1"/>
  <c r="G94" i="9"/>
  <c r="F94" i="9"/>
  <c r="H93" i="9"/>
  <c r="G93" i="9"/>
  <c r="F93" i="9"/>
  <c r="E93" i="9"/>
  <c r="B93" i="9" s="1"/>
  <c r="H92" i="9"/>
  <c r="G92" i="9"/>
  <c r="E92" i="9" s="1"/>
  <c r="B92" i="9" s="1"/>
  <c r="F92" i="9"/>
  <c r="H91" i="9"/>
  <c r="G91" i="9"/>
  <c r="F91" i="9"/>
  <c r="H90" i="9"/>
  <c r="E90" i="9" s="1"/>
  <c r="B90" i="9" s="1"/>
  <c r="G90" i="9"/>
  <c r="F90" i="9"/>
  <c r="H89" i="9"/>
  <c r="G89" i="9"/>
  <c r="F89" i="9"/>
  <c r="E89" i="9"/>
  <c r="B89" i="9" s="1"/>
  <c r="H88" i="9"/>
  <c r="G88" i="9"/>
  <c r="E88" i="9" s="1"/>
  <c r="B88" i="9" s="1"/>
  <c r="F88" i="9"/>
  <c r="H87" i="9"/>
  <c r="G87" i="9"/>
  <c r="F87" i="9"/>
  <c r="H86" i="9"/>
  <c r="E86" i="9" s="1"/>
  <c r="B86" i="9" s="1"/>
  <c r="G86" i="9"/>
  <c r="F86" i="9"/>
  <c r="H85" i="9"/>
  <c r="G85" i="9"/>
  <c r="F85" i="9"/>
  <c r="E85" i="9"/>
  <c r="B85" i="9" s="1"/>
  <c r="H84" i="9"/>
  <c r="G84" i="9"/>
  <c r="E84" i="9" s="1"/>
  <c r="B84" i="9" s="1"/>
  <c r="F84" i="9"/>
  <c r="H83" i="9"/>
  <c r="G83" i="9"/>
  <c r="F83" i="9"/>
  <c r="H82" i="9"/>
  <c r="E82" i="9" s="1"/>
  <c r="B82" i="9" s="1"/>
  <c r="G82" i="9"/>
  <c r="F82" i="9"/>
  <c r="H81" i="9"/>
  <c r="G81" i="9"/>
  <c r="F81" i="9"/>
  <c r="E81" i="9"/>
  <c r="B81" i="9" s="1"/>
  <c r="H80" i="9"/>
  <c r="G80" i="9"/>
  <c r="E80" i="9" s="1"/>
  <c r="B80" i="9" s="1"/>
  <c r="F80" i="9"/>
  <c r="H79" i="9"/>
  <c r="G79" i="9"/>
  <c r="F79" i="9"/>
  <c r="H78" i="9"/>
  <c r="G78" i="9"/>
  <c r="E78" i="9" s="1"/>
  <c r="B78" i="9" s="1"/>
  <c r="F78" i="9"/>
  <c r="H77" i="9"/>
  <c r="G77" i="9"/>
  <c r="F77" i="9"/>
  <c r="E77" i="9"/>
  <c r="B77" i="9" s="1"/>
  <c r="H76" i="9"/>
  <c r="G76" i="9"/>
  <c r="F76" i="9"/>
  <c r="E76" i="9"/>
  <c r="H75" i="9"/>
  <c r="G75" i="9"/>
  <c r="F75" i="9"/>
  <c r="H74" i="9"/>
  <c r="E74" i="9" s="1"/>
  <c r="B74" i="9" s="1"/>
  <c r="G74" i="9"/>
  <c r="F74" i="9"/>
  <c r="H73" i="9"/>
  <c r="G73" i="9"/>
  <c r="F73" i="9"/>
  <c r="E73" i="9"/>
  <c r="B73" i="9" s="1"/>
  <c r="H72" i="9"/>
  <c r="G72" i="9"/>
  <c r="E72" i="9" s="1"/>
  <c r="B72" i="9" s="1"/>
  <c r="F72" i="9"/>
  <c r="H71" i="9"/>
  <c r="G71" i="9"/>
  <c r="F71" i="9"/>
  <c r="H70" i="9"/>
  <c r="G70" i="9"/>
  <c r="F70" i="9"/>
  <c r="H69" i="9"/>
  <c r="E69" i="9" s="1"/>
  <c r="B69" i="9" s="1"/>
  <c r="G69" i="9"/>
  <c r="F69" i="9"/>
  <c r="H68" i="9"/>
  <c r="E68" i="9" s="1"/>
  <c r="G68" i="9"/>
  <c r="F68" i="9"/>
  <c r="H67" i="9"/>
  <c r="G67" i="9"/>
  <c r="F67" i="9"/>
  <c r="H66" i="9"/>
  <c r="E66" i="9" s="1"/>
  <c r="B66" i="9" s="1"/>
  <c r="G66" i="9"/>
  <c r="F66" i="9"/>
  <c r="H65" i="9"/>
  <c r="G65" i="9"/>
  <c r="F65" i="9"/>
  <c r="E65" i="9"/>
  <c r="B65" i="9" s="1"/>
  <c r="H64" i="9"/>
  <c r="G64" i="9"/>
  <c r="E64" i="9" s="1"/>
  <c r="B64" i="9" s="1"/>
  <c r="F64" i="9"/>
  <c r="H63" i="9"/>
  <c r="G63" i="9"/>
  <c r="F63" i="9"/>
  <c r="H62" i="9"/>
  <c r="G62" i="9"/>
  <c r="E62" i="9" s="1"/>
  <c r="B62" i="9" s="1"/>
  <c r="F62" i="9"/>
  <c r="H61" i="9"/>
  <c r="G61" i="9"/>
  <c r="E61" i="9" s="1"/>
  <c r="B61" i="9" s="1"/>
  <c r="F61" i="9"/>
  <c r="H60" i="9"/>
  <c r="E60" i="9" s="1"/>
  <c r="B60" i="9" s="1"/>
  <c r="G60" i="9"/>
  <c r="F60" i="9"/>
  <c r="H59" i="9"/>
  <c r="E59" i="9" s="1"/>
  <c r="B59" i="9" s="1"/>
  <c r="G59" i="9"/>
  <c r="F59" i="9"/>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F46" i="9"/>
  <c r="H45" i="9"/>
  <c r="G45" i="9"/>
  <c r="F45" i="9"/>
  <c r="H44" i="9"/>
  <c r="G44" i="9"/>
  <c r="F44" i="9"/>
  <c r="H43" i="9"/>
  <c r="E43" i="9" s="1"/>
  <c r="B43" i="9" s="1"/>
  <c r="G43" i="9"/>
  <c r="F43" i="9"/>
  <c r="H42" i="9"/>
  <c r="E42" i="9" s="1"/>
  <c r="B42" i="9" s="1"/>
  <c r="G42" i="9"/>
  <c r="F42" i="9"/>
  <c r="H41" i="9"/>
  <c r="G41" i="9"/>
  <c r="F41" i="9"/>
  <c r="H40" i="9"/>
  <c r="G40" i="9"/>
  <c r="E40" i="9" s="1"/>
  <c r="B40" i="9" s="1"/>
  <c r="F40" i="9"/>
  <c r="H39" i="9"/>
  <c r="G39" i="9"/>
  <c r="F39" i="9"/>
  <c r="E39" i="9"/>
  <c r="B39" i="9" s="1"/>
  <c r="H38" i="9"/>
  <c r="G38" i="9"/>
  <c r="E38" i="9" s="1"/>
  <c r="B38" i="9" s="1"/>
  <c r="F38" i="9"/>
  <c r="H37" i="9"/>
  <c r="G37" i="9"/>
  <c r="E37" i="9" s="1"/>
  <c r="B37" i="9" s="1"/>
  <c r="F37" i="9"/>
  <c r="H36" i="9"/>
  <c r="E36" i="9" s="1"/>
  <c r="B36" i="9" s="1"/>
  <c r="G36" i="9"/>
  <c r="F36" i="9"/>
  <c r="H35" i="9"/>
  <c r="G35" i="9"/>
  <c r="F35" i="9"/>
  <c r="E35" i="9"/>
  <c r="B35" i="9" s="1"/>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E28" i="9" s="1"/>
  <c r="B28" i="9" s="1"/>
  <c r="G28" i="9"/>
  <c r="F28" i="9"/>
  <c r="H27" i="9"/>
  <c r="G27" i="9"/>
  <c r="F27" i="9"/>
  <c r="H26" i="9"/>
  <c r="G26" i="9"/>
  <c r="F26" i="9"/>
  <c r="H25" i="9"/>
  <c r="G25" i="9"/>
  <c r="E25" i="9" s="1"/>
  <c r="B25" i="9" s="1"/>
  <c r="F25" i="9"/>
  <c r="H24" i="9"/>
  <c r="E24" i="9" s="1"/>
  <c r="B24" i="9" s="1"/>
  <c r="G24" i="9"/>
  <c r="F24" i="9"/>
  <c r="H23" i="9"/>
  <c r="G23" i="9"/>
  <c r="F23" i="9"/>
  <c r="E23" i="9"/>
  <c r="B23" i="9" s="1"/>
  <c r="H22" i="9"/>
  <c r="G22" i="9"/>
  <c r="F22" i="9"/>
  <c r="F21" i="9"/>
  <c r="F4" i="9"/>
  <c r="O3" i="9"/>
  <c r="G275" i="9" s="1"/>
  <c r="I3" i="9"/>
  <c r="H3" i="9"/>
  <c r="G3" i="9"/>
  <c r="D101" i="8"/>
  <c r="C1576" i="1" s="1"/>
  <c r="D95" i="8"/>
  <c r="D90" i="8"/>
  <c r="C1565" i="1" s="1"/>
  <c r="H1565" i="1" s="1"/>
  <c r="D85" i="8"/>
  <c r="C1560" i="1" s="1"/>
  <c r="D80" i="8"/>
  <c r="D75" i="8"/>
  <c r="C1550" i="1" s="1"/>
  <c r="H1550" i="1" s="1"/>
  <c r="D70" i="8"/>
  <c r="C1545" i="1" s="1"/>
  <c r="H1545" i="1" s="1"/>
  <c r="D65" i="8"/>
  <c r="C1540" i="1" s="1"/>
  <c r="D60" i="8"/>
  <c r="D55" i="8"/>
  <c r="D50" i="8"/>
  <c r="C1525" i="1" s="1"/>
  <c r="H1525" i="1" s="1"/>
  <c r="D44" i="8"/>
  <c r="C1519" i="1" s="1"/>
  <c r="D36" i="8"/>
  <c r="D26" i="8"/>
  <c r="D18" i="8"/>
  <c r="D6" i="8" s="1"/>
  <c r="C1481" i="1" s="1"/>
  <c r="D8" i="8"/>
  <c r="C1483" i="1" s="1"/>
  <c r="H1483" i="1" s="1"/>
  <c r="E44" i="7"/>
  <c r="D44" i="7"/>
  <c r="E39" i="7"/>
  <c r="D39" i="7"/>
  <c r="D38" i="7" s="1"/>
  <c r="E38" i="7"/>
  <c r="E30" i="7"/>
  <c r="D30" i="7"/>
  <c r="D22" i="7" s="1"/>
  <c r="E23" i="7"/>
  <c r="D23" i="7"/>
  <c r="E14" i="7"/>
  <c r="D14" i="7"/>
  <c r="E7" i="7"/>
  <c r="D7" i="7"/>
  <c r="D6" i="7" s="1"/>
  <c r="E6" i="7"/>
  <c r="F140" i="6"/>
  <c r="F139" i="6"/>
  <c r="F138" i="6"/>
  <c r="F137" i="6"/>
  <c r="F136" i="6"/>
  <c r="F135" i="6"/>
  <c r="F134" i="6"/>
  <c r="F133" i="6"/>
  <c r="F132" i="6"/>
  <c r="F131" i="6"/>
  <c r="E130" i="6"/>
  <c r="E129" i="6" s="1"/>
  <c r="D1423" i="1" s="1"/>
  <c r="D130" i="6"/>
  <c r="D129" i="6" s="1"/>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D35" i="6" s="1"/>
  <c r="F34" i="6"/>
  <c r="F33" i="6"/>
  <c r="F32" i="6"/>
  <c r="F31" i="6"/>
  <c r="F30" i="6"/>
  <c r="F29" i="6"/>
  <c r="E28" i="6"/>
  <c r="D1322" i="1" s="1"/>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175" i="1" s="1"/>
  <c r="H1175" i="1" s="1"/>
  <c r="D198" i="5"/>
  <c r="F198" i="5" s="1"/>
  <c r="F197" i="5"/>
  <c r="F196" i="5"/>
  <c r="F195" i="5"/>
  <c r="F194" i="5"/>
  <c r="F193" i="5"/>
  <c r="F192" i="5"/>
  <c r="F191" i="5"/>
  <c r="E191" i="5"/>
  <c r="D191" i="5"/>
  <c r="D190" i="5"/>
  <c r="G310" i="9" s="1"/>
  <c r="F189" i="5"/>
  <c r="F188" i="5"/>
  <c r="F187" i="5"/>
  <c r="F186" i="5"/>
  <c r="F185" i="5"/>
  <c r="F184" i="5"/>
  <c r="F183" i="5"/>
  <c r="F182" i="5"/>
  <c r="F181" i="5"/>
  <c r="E180" i="5"/>
  <c r="D180" i="5"/>
  <c r="F180" i="5" s="1"/>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E134" i="5" s="1"/>
  <c r="D1112" i="1" s="1"/>
  <c r="D142" i="5"/>
  <c r="F141" i="5"/>
  <c r="F140" i="5"/>
  <c r="F139" i="5"/>
  <c r="F138" i="5"/>
  <c r="F137" i="5"/>
  <c r="F136" i="5"/>
  <c r="E135" i="5"/>
  <c r="F135" i="5" s="1"/>
  <c r="D135" i="5"/>
  <c r="D134" i="5" s="1"/>
  <c r="F133" i="5"/>
  <c r="F132" i="5"/>
  <c r="F131" i="5"/>
  <c r="F130" i="5"/>
  <c r="F129" i="5"/>
  <c r="F128" i="5"/>
  <c r="F127" i="5"/>
  <c r="E126" i="5"/>
  <c r="D1104" i="1" s="1"/>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F78" i="5"/>
  <c r="E78" i="5"/>
  <c r="D1056" i="1" s="1"/>
  <c r="D78" i="5"/>
  <c r="F77" i="5"/>
  <c r="F76" i="5"/>
  <c r="F75" i="5"/>
  <c r="F74" i="5"/>
  <c r="F73" i="5"/>
  <c r="F72" i="5"/>
  <c r="F71" i="5"/>
  <c r="E70" i="5"/>
  <c r="D70" i="5"/>
  <c r="D69" i="5" s="1"/>
  <c r="E69" i="5"/>
  <c r="D1047" i="1" s="1"/>
  <c r="H1047" i="1" s="1"/>
  <c r="F67" i="5"/>
  <c r="F66" i="5"/>
  <c r="F65" i="5"/>
  <c r="F64" i="5"/>
  <c r="E63" i="5"/>
  <c r="D63" i="5"/>
  <c r="F63" i="5" s="1"/>
  <c r="F62" i="5"/>
  <c r="F61" i="5"/>
  <c r="F60" i="5"/>
  <c r="F59" i="5"/>
  <c r="F58" i="5"/>
  <c r="F57" i="5"/>
  <c r="F56" i="5"/>
  <c r="E56" i="5"/>
  <c r="D1034" i="1" s="1"/>
  <c r="H1034" i="1" s="1"/>
  <c r="D56" i="5"/>
  <c r="F55" i="5"/>
  <c r="F54" i="5"/>
  <c r="F53" i="5"/>
  <c r="E52" i="5"/>
  <c r="D52" i="5"/>
  <c r="F52" i="5" s="1"/>
  <c r="F51" i="5"/>
  <c r="F50" i="5"/>
  <c r="F49" i="5"/>
  <c r="F48" i="5"/>
  <c r="F47" i="5"/>
  <c r="F46" i="5"/>
  <c r="E45" i="5"/>
  <c r="D1023" i="1" s="1"/>
  <c r="G1023"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09" i="1"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F418" i="4"/>
  <c r="E418" i="4"/>
  <c r="D413" i="1" s="1"/>
  <c r="H413" i="1" s="1"/>
  <c r="D418" i="4"/>
  <c r="F417" i="4"/>
  <c r="E417" i="4"/>
  <c r="D412" i="1" s="1"/>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86" i="1"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E299" i="4" s="1"/>
  <c r="E298"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59" i="1" s="1"/>
  <c r="D264" i="4"/>
  <c r="F262" i="4"/>
  <c r="F261" i="4"/>
  <c r="F260" i="4"/>
  <c r="E259" i="4"/>
  <c r="D259" i="4"/>
  <c r="F258" i="4"/>
  <c r="F257" i="4"/>
  <c r="F256" i="4"/>
  <c r="F255" i="4"/>
  <c r="F254" i="4"/>
  <c r="E253" i="4"/>
  <c r="E252" i="4" s="1"/>
  <c r="D248" i="1" s="1"/>
  <c r="D253" i="4"/>
  <c r="F253" i="4" s="1"/>
  <c r="F251" i="4"/>
  <c r="F250" i="4"/>
  <c r="F249" i="4"/>
  <c r="F248" i="4"/>
  <c r="F247" i="4"/>
  <c r="E247" i="4"/>
  <c r="D247" i="4"/>
  <c r="F246" i="4"/>
  <c r="F245" i="4"/>
  <c r="F244" i="4"/>
  <c r="E244" i="4"/>
  <c r="D244" i="4"/>
  <c r="F243" i="4"/>
  <c r="F242" i="4"/>
  <c r="F241" i="4"/>
  <c r="E240" i="4"/>
  <c r="D240" i="4"/>
  <c r="F240" i="4" s="1"/>
  <c r="F239" i="4"/>
  <c r="F238" i="4"/>
  <c r="F237" i="4"/>
  <c r="E236" i="4"/>
  <c r="F236" i="4" s="1"/>
  <c r="D236" i="4"/>
  <c r="F235" i="4"/>
  <c r="F234" i="4"/>
  <c r="F233" i="4"/>
  <c r="F232" i="4"/>
  <c r="E231" i="4"/>
  <c r="E224" i="4" s="1"/>
  <c r="D220" i="1" s="1"/>
  <c r="D231" i="4"/>
  <c r="F230" i="4"/>
  <c r="F229" i="4"/>
  <c r="F228" i="4"/>
  <c r="E228" i="4"/>
  <c r="D228" i="4"/>
  <c r="F227" i="4"/>
  <c r="F226" i="4"/>
  <c r="E225" i="4"/>
  <c r="D225" i="4"/>
  <c r="F225" i="4" s="1"/>
  <c r="F223" i="4"/>
  <c r="F222" i="4"/>
  <c r="F221" i="4"/>
  <c r="F220" i="4"/>
  <c r="E219" i="4"/>
  <c r="F219" i="4" s="1"/>
  <c r="D219" i="4"/>
  <c r="F218" i="4"/>
  <c r="F217" i="4"/>
  <c r="F216" i="4"/>
  <c r="E216" i="4"/>
  <c r="D216" i="4"/>
  <c r="E215" i="4"/>
  <c r="F215" i="4" s="1"/>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2" i="1" s="1"/>
  <c r="G192" i="1" s="1"/>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F134" i="4"/>
  <c r="E134" i="4"/>
  <c r="D134" i="4"/>
  <c r="F133" i="4"/>
  <c r="E133" i="4"/>
  <c r="D133" i="4"/>
  <c r="F132" i="4"/>
  <c r="F131" i="4"/>
  <c r="F130" i="4"/>
  <c r="F129" i="4"/>
  <c r="E128" i="4"/>
  <c r="D128" i="4"/>
  <c r="F128" i="4" s="1"/>
  <c r="F127" i="4"/>
  <c r="F126" i="4"/>
  <c r="E125" i="4"/>
  <c r="F125" i="4" s="1"/>
  <c r="D125" i="4"/>
  <c r="D124" i="4"/>
  <c r="F123" i="4"/>
  <c r="F122" i="4"/>
  <c r="F121" i="4"/>
  <c r="E120" i="4"/>
  <c r="F120" i="4"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5" i="1" s="1"/>
  <c r="G55" i="1" s="1"/>
  <c r="D59" i="4"/>
  <c r="F58" i="4"/>
  <c r="F57" i="4"/>
  <c r="F56" i="4"/>
  <c r="F55" i="4"/>
  <c r="F54" i="4"/>
  <c r="E54" i="4"/>
  <c r="D54" i="4"/>
  <c r="F53" i="4"/>
  <c r="F52" i="4"/>
  <c r="E51" i="4"/>
  <c r="D51" i="4"/>
  <c r="F51" i="4" s="1"/>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E7" i="4" s="1"/>
  <c r="D3" i="1" s="1"/>
  <c r="D8" i="4"/>
  <c r="I36" i="3"/>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H1578" i="1" s="1"/>
  <c r="H1577" i="1"/>
  <c r="C1577" i="1"/>
  <c r="G1577" i="1" s="1"/>
  <c r="C1575" i="1"/>
  <c r="H1575" i="1" s="1"/>
  <c r="C1574" i="1"/>
  <c r="H1574" i="1" s="1"/>
  <c r="C1573" i="1"/>
  <c r="H1573" i="1" s="1"/>
  <c r="C1572" i="1"/>
  <c r="G1572" i="1" s="1"/>
  <c r="C1571" i="1"/>
  <c r="H1571" i="1" s="1"/>
  <c r="C1570" i="1"/>
  <c r="H1570" i="1" s="1"/>
  <c r="H1569" i="1"/>
  <c r="C1569" i="1"/>
  <c r="G1569" i="1" s="1"/>
  <c r="C1568" i="1"/>
  <c r="G1568" i="1" s="1"/>
  <c r="C1567" i="1"/>
  <c r="H1567" i="1" s="1"/>
  <c r="C1566" i="1"/>
  <c r="H1566" i="1" s="1"/>
  <c r="C1564" i="1"/>
  <c r="G1564" i="1" s="1"/>
  <c r="C1563" i="1"/>
  <c r="H1563" i="1" s="1"/>
  <c r="C1562" i="1"/>
  <c r="H1562" i="1" s="1"/>
  <c r="G1561" i="1"/>
  <c r="C1561" i="1"/>
  <c r="H1561" i="1" s="1"/>
  <c r="G1559" i="1"/>
  <c r="C1559" i="1"/>
  <c r="H1559" i="1" s="1"/>
  <c r="C1558" i="1"/>
  <c r="H1558" i="1" s="1"/>
  <c r="G1557" i="1"/>
  <c r="C1557" i="1"/>
  <c r="H1557" i="1" s="1"/>
  <c r="C1556" i="1"/>
  <c r="G1556" i="1" s="1"/>
  <c r="C1555" i="1"/>
  <c r="H1555" i="1" s="1"/>
  <c r="C1554" i="1"/>
  <c r="H1554" i="1" s="1"/>
  <c r="H1553" i="1"/>
  <c r="G1553" i="1"/>
  <c r="C1553" i="1"/>
  <c r="H1552" i="1"/>
  <c r="C1552" i="1"/>
  <c r="G1552" i="1" s="1"/>
  <c r="C1551" i="1"/>
  <c r="H1551" i="1" s="1"/>
  <c r="C1549" i="1"/>
  <c r="H1549" i="1" s="1"/>
  <c r="C1548" i="1"/>
  <c r="G1548" i="1" s="1"/>
  <c r="C1547" i="1"/>
  <c r="H1547" i="1" s="1"/>
  <c r="C1546" i="1"/>
  <c r="H1546" i="1" s="1"/>
  <c r="H1544" i="1"/>
  <c r="C1544" i="1"/>
  <c r="G1544" i="1" s="1"/>
  <c r="G1543" i="1"/>
  <c r="C1543" i="1"/>
  <c r="H1543" i="1" s="1"/>
  <c r="C1542" i="1"/>
  <c r="H1542" i="1" s="1"/>
  <c r="C1541" i="1"/>
  <c r="H1541" i="1" s="1"/>
  <c r="C1539" i="1"/>
  <c r="H1539" i="1" s="1"/>
  <c r="C1538" i="1"/>
  <c r="H1538" i="1" s="1"/>
  <c r="C1537" i="1"/>
  <c r="H1537" i="1" s="1"/>
  <c r="H1536" i="1"/>
  <c r="C1536" i="1"/>
  <c r="G1536" i="1" s="1"/>
  <c r="C1535" i="1"/>
  <c r="H1535" i="1" s="1"/>
  <c r="C1534" i="1"/>
  <c r="H1534" i="1" s="1"/>
  <c r="H1533" i="1"/>
  <c r="C1533" i="1"/>
  <c r="G1533" i="1" s="1"/>
  <c r="H1532" i="1"/>
  <c r="G1532" i="1"/>
  <c r="C1532" i="1"/>
  <c r="G1531" i="1"/>
  <c r="C1531" i="1"/>
  <c r="H1531" i="1" s="1"/>
  <c r="C1530" i="1"/>
  <c r="H1530" i="1" s="1"/>
  <c r="C1529" i="1"/>
  <c r="H1529" i="1" s="1"/>
  <c r="H1528" i="1"/>
  <c r="G1528" i="1"/>
  <c r="C1528" i="1"/>
  <c r="C1527" i="1"/>
  <c r="H1527" i="1" s="1"/>
  <c r="C1526" i="1"/>
  <c r="H1526" i="1" s="1"/>
  <c r="G1523" i="1"/>
  <c r="C1523" i="1"/>
  <c r="H1523" i="1" s="1"/>
  <c r="C1522" i="1"/>
  <c r="H1522" i="1" s="1"/>
  <c r="H1521" i="1"/>
  <c r="C1521" i="1"/>
  <c r="G1521" i="1" s="1"/>
  <c r="C1520" i="1"/>
  <c r="G1520" i="1" s="1"/>
  <c r="H1516" i="1"/>
  <c r="C1516" i="1"/>
  <c r="G1516" i="1" s="1"/>
  <c r="C1515" i="1"/>
  <c r="H1515" i="1" s="1"/>
  <c r="C1514" i="1"/>
  <c r="H1514" i="1" s="1"/>
  <c r="C1513" i="1"/>
  <c r="G1513" i="1" s="1"/>
  <c r="C1512" i="1"/>
  <c r="H1512" i="1" s="1"/>
  <c r="C1511" i="1"/>
  <c r="H1511" i="1" s="1"/>
  <c r="C1510" i="1"/>
  <c r="H1510" i="1" s="1"/>
  <c r="H1509" i="1"/>
  <c r="G1509" i="1"/>
  <c r="C1509" i="1"/>
  <c r="H1508" i="1"/>
  <c r="G1508" i="1"/>
  <c r="C1508" i="1"/>
  <c r="C1507" i="1"/>
  <c r="H1507" i="1" s="1"/>
  <c r="C1506" i="1"/>
  <c r="H1506" i="1" s="1"/>
  <c r="H1505" i="1"/>
  <c r="C1505" i="1"/>
  <c r="G1505" i="1" s="1"/>
  <c r="H1504" i="1"/>
  <c r="G1504" i="1"/>
  <c r="C1504" i="1"/>
  <c r="C1503" i="1"/>
  <c r="H1503" i="1" s="1"/>
  <c r="C1502" i="1"/>
  <c r="H1502" i="1" s="1"/>
  <c r="C1501" i="1"/>
  <c r="H1501" i="1" s="1"/>
  <c r="H1500" i="1"/>
  <c r="G1500" i="1"/>
  <c r="C1500" i="1"/>
  <c r="C1498" i="1"/>
  <c r="H1498" i="1" s="1"/>
  <c r="H1497" i="1"/>
  <c r="G1497" i="1"/>
  <c r="C1497" i="1"/>
  <c r="C1496" i="1"/>
  <c r="H1496" i="1" s="1"/>
  <c r="C1495" i="1"/>
  <c r="H1495" i="1" s="1"/>
  <c r="C1494" i="1"/>
  <c r="H1494" i="1" s="1"/>
  <c r="C1493" i="1"/>
  <c r="H1493" i="1" s="1"/>
  <c r="H1492" i="1"/>
  <c r="G1492" i="1"/>
  <c r="C1492" i="1"/>
  <c r="C1491" i="1"/>
  <c r="H1491" i="1" s="1"/>
  <c r="C1490" i="1"/>
  <c r="H1490" i="1" s="1"/>
  <c r="C1489" i="1"/>
  <c r="H1489" i="1" s="1"/>
  <c r="H1488" i="1"/>
  <c r="C1488" i="1"/>
  <c r="G1488" i="1" s="1"/>
  <c r="C1487" i="1"/>
  <c r="H1487" i="1" s="1"/>
  <c r="C1486" i="1"/>
  <c r="H1486" i="1" s="1"/>
  <c r="C1485" i="1"/>
  <c r="H1485" i="1" s="1"/>
  <c r="C1484" i="1"/>
  <c r="H1484" i="1" s="1"/>
  <c r="C1482" i="1"/>
  <c r="H1482" i="1" s="1"/>
  <c r="H1480" i="1"/>
  <c r="G1480" i="1"/>
  <c r="C1480" i="1"/>
  <c r="D1479" i="1"/>
  <c r="C1479" i="1"/>
  <c r="G1479" i="1" s="1"/>
  <c r="G1478" i="1"/>
  <c r="I1478" i="1" s="1"/>
  <c r="D1478" i="1"/>
  <c r="J1478" i="1" s="1"/>
  <c r="C1478" i="1"/>
  <c r="H1478" i="1" s="1"/>
  <c r="D1477" i="1"/>
  <c r="C1477" i="1"/>
  <c r="G1477" i="1" s="1"/>
  <c r="G1476" i="1"/>
  <c r="I1476" i="1" s="1"/>
  <c r="D1476" i="1"/>
  <c r="J1476" i="1" s="1"/>
  <c r="C1476" i="1"/>
  <c r="H1476" i="1" s="1"/>
  <c r="G1475" i="1"/>
  <c r="D1475" i="1"/>
  <c r="C1475" i="1"/>
  <c r="H1475" i="1" s="1"/>
  <c r="D1474" i="1"/>
  <c r="C1474" i="1"/>
  <c r="G1474" i="1" s="1"/>
  <c r="G1473" i="1"/>
  <c r="I1473" i="1" s="1"/>
  <c r="D1473" i="1"/>
  <c r="J1473" i="1" s="1"/>
  <c r="C1473" i="1"/>
  <c r="H1473" i="1" s="1"/>
  <c r="D1472" i="1"/>
  <c r="C1472" i="1"/>
  <c r="G1472" i="1" s="1"/>
  <c r="G1471" i="1"/>
  <c r="D1471" i="1"/>
  <c r="J1471" i="1" s="1"/>
  <c r="C1471" i="1"/>
  <c r="H1471" i="1" s="1"/>
  <c r="G1470" i="1"/>
  <c r="D1470" i="1"/>
  <c r="C1470" i="1"/>
  <c r="H1470" i="1" s="1"/>
  <c r="G1469" i="1"/>
  <c r="D1469" i="1"/>
  <c r="C1469" i="1"/>
  <c r="H1469" i="1" s="1"/>
  <c r="D1468" i="1"/>
  <c r="C1468" i="1"/>
  <c r="G1468" i="1" s="1"/>
  <c r="G1467" i="1"/>
  <c r="D1467" i="1"/>
  <c r="J1467" i="1" s="1"/>
  <c r="C1467" i="1"/>
  <c r="H1467" i="1" s="1"/>
  <c r="D1466" i="1"/>
  <c r="C1466" i="1"/>
  <c r="G1466" i="1" s="1"/>
  <c r="G1465" i="1"/>
  <c r="D1465" i="1"/>
  <c r="J1465" i="1" s="1"/>
  <c r="C1465" i="1"/>
  <c r="H1465" i="1" s="1"/>
  <c r="D1464" i="1"/>
  <c r="C1464" i="1"/>
  <c r="G1464" i="1" s="1"/>
  <c r="G1463" i="1"/>
  <c r="D1463" i="1"/>
  <c r="J1463" i="1" s="1"/>
  <c r="C1463" i="1"/>
  <c r="H1463" i="1" s="1"/>
  <c r="D1462" i="1"/>
  <c r="C1462" i="1"/>
  <c r="G1462" i="1" s="1"/>
  <c r="D1461" i="1"/>
  <c r="C1461" i="1"/>
  <c r="G1461" i="1" s="1"/>
  <c r="G1460" i="1"/>
  <c r="D1460" i="1"/>
  <c r="J1460" i="1" s="1"/>
  <c r="C1460" i="1"/>
  <c r="H1460" i="1" s="1"/>
  <c r="D1459" i="1"/>
  <c r="C1459" i="1"/>
  <c r="G1459" i="1" s="1"/>
  <c r="G1458" i="1"/>
  <c r="D1458" i="1"/>
  <c r="J1458" i="1" s="1"/>
  <c r="C1458" i="1"/>
  <c r="H1458" i="1" s="1"/>
  <c r="D1457" i="1"/>
  <c r="C1457" i="1"/>
  <c r="G1457" i="1" s="1"/>
  <c r="G1456" i="1"/>
  <c r="I1456" i="1" s="1"/>
  <c r="D1456" i="1"/>
  <c r="J1456" i="1" s="1"/>
  <c r="C1456" i="1"/>
  <c r="H1456" i="1" s="1"/>
  <c r="D1455" i="1"/>
  <c r="C1455" i="1"/>
  <c r="G1455" i="1" s="1"/>
  <c r="D1454" i="1"/>
  <c r="C1454" i="1"/>
  <c r="G1454" i="1" s="1"/>
  <c r="G1452" i="1"/>
  <c r="D1452" i="1"/>
  <c r="J1452" i="1" s="1"/>
  <c r="C1452" i="1"/>
  <c r="H1452" i="1" s="1"/>
  <c r="D1451" i="1"/>
  <c r="C1451" i="1"/>
  <c r="G1451" i="1" s="1"/>
  <c r="G1450" i="1"/>
  <c r="D1450" i="1"/>
  <c r="J1450" i="1" s="1"/>
  <c r="C1450" i="1"/>
  <c r="H1450" i="1" s="1"/>
  <c r="D1449" i="1"/>
  <c r="C1449" i="1"/>
  <c r="G1449" i="1" s="1"/>
  <c r="G1448" i="1"/>
  <c r="D1448" i="1"/>
  <c r="J1448" i="1" s="1"/>
  <c r="C1448" i="1"/>
  <c r="H1448" i="1" s="1"/>
  <c r="D1447" i="1"/>
  <c r="C1447" i="1"/>
  <c r="G1447" i="1" s="1"/>
  <c r="G1446" i="1"/>
  <c r="I1446" i="1" s="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D1434" i="1"/>
  <c r="H1434" i="1" s="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C1423" i="1"/>
  <c r="H1422" i="1"/>
  <c r="G1422" i="1"/>
  <c r="D1422" i="1"/>
  <c r="C1422" i="1"/>
  <c r="H1421" i="1"/>
  <c r="G1421" i="1"/>
  <c r="D1421" i="1"/>
  <c r="C1421" i="1"/>
  <c r="H1420" i="1"/>
  <c r="G1420" i="1"/>
  <c r="D1420" i="1"/>
  <c r="C1420" i="1"/>
  <c r="H1419" i="1"/>
  <c r="G1419" i="1"/>
  <c r="D1419" i="1"/>
  <c r="C1419" i="1"/>
  <c r="H1418" i="1"/>
  <c r="G1418" i="1"/>
  <c r="D1418" i="1"/>
  <c r="C1418" i="1"/>
  <c r="D1417" i="1"/>
  <c r="H1417" i="1" s="1"/>
  <c r="C1417" i="1"/>
  <c r="D1416" i="1"/>
  <c r="H1416" i="1" s="1"/>
  <c r="C1416" i="1"/>
  <c r="H1415" i="1"/>
  <c r="G1415" i="1"/>
  <c r="D1415" i="1"/>
  <c r="C1415" i="1"/>
  <c r="H1414" i="1"/>
  <c r="G1414" i="1"/>
  <c r="D1414" i="1"/>
  <c r="C1414" i="1"/>
  <c r="H1413" i="1"/>
  <c r="G1413" i="1"/>
  <c r="D1413" i="1"/>
  <c r="C1413" i="1"/>
  <c r="H1412" i="1"/>
  <c r="G1412" i="1"/>
  <c r="D1412" i="1"/>
  <c r="C1412" i="1"/>
  <c r="D1411" i="1"/>
  <c r="G1411" i="1" s="1"/>
  <c r="C1411" i="1"/>
  <c r="D1410" i="1"/>
  <c r="H1410" i="1" s="1"/>
  <c r="C1410" i="1"/>
  <c r="C1409" i="1"/>
  <c r="C1408" i="1"/>
  <c r="H1407" i="1"/>
  <c r="G1407" i="1"/>
  <c r="D1407" i="1"/>
  <c r="C1407" i="1"/>
  <c r="H1406" i="1"/>
  <c r="G1406" i="1"/>
  <c r="D1406" i="1"/>
  <c r="C1406" i="1"/>
  <c r="D1405" i="1"/>
  <c r="H1405" i="1" s="1"/>
  <c r="C1405" i="1"/>
  <c r="H1404" i="1"/>
  <c r="G1404" i="1"/>
  <c r="D1404" i="1"/>
  <c r="C1404" i="1"/>
  <c r="D1403" i="1"/>
  <c r="H1403" i="1" s="1"/>
  <c r="C1403" i="1"/>
  <c r="D1402" i="1"/>
  <c r="H1402" i="1" s="1"/>
  <c r="C1402" i="1"/>
  <c r="D1401" i="1"/>
  <c r="H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D1342" i="1"/>
  <c r="G1342" i="1" s="1"/>
  <c r="C1342" i="1"/>
  <c r="H1341" i="1"/>
  <c r="G1341" i="1"/>
  <c r="D1341" i="1"/>
  <c r="C1341" i="1"/>
  <c r="H1340" i="1"/>
  <c r="G1340" i="1"/>
  <c r="D1340" i="1"/>
  <c r="C1340" i="1"/>
  <c r="H1339" i="1"/>
  <c r="G1339" i="1"/>
  <c r="D1339" i="1"/>
  <c r="C1339" i="1"/>
  <c r="H1338" i="1"/>
  <c r="G1338" i="1"/>
  <c r="D1338" i="1"/>
  <c r="C1338" i="1"/>
  <c r="H1337" i="1"/>
  <c r="D1337" i="1"/>
  <c r="G1337" i="1" s="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D1308" i="1"/>
  <c r="G1308" i="1" s="1"/>
  <c r="C1308" i="1"/>
  <c r="H1307" i="1"/>
  <c r="G1307" i="1"/>
  <c r="D1307" i="1"/>
  <c r="C1307" i="1"/>
  <c r="H1306" i="1"/>
  <c r="G1306" i="1"/>
  <c r="D1306" i="1"/>
  <c r="C1306" i="1"/>
  <c r="H1305" i="1"/>
  <c r="G1305" i="1"/>
  <c r="D1305" i="1"/>
  <c r="C1305" i="1"/>
  <c r="H1304" i="1"/>
  <c r="G1304" i="1"/>
  <c r="D1304" i="1"/>
  <c r="C1304" i="1"/>
  <c r="H1303" i="1"/>
  <c r="G1303" i="1"/>
  <c r="D1303" i="1"/>
  <c r="C1303" i="1"/>
  <c r="D1302" i="1"/>
  <c r="H1302" i="1" s="1"/>
  <c r="C1302" i="1"/>
  <c r="H1301" i="1"/>
  <c r="D1301" i="1"/>
  <c r="G1301" i="1" s="1"/>
  <c r="C1301" i="1"/>
  <c r="D1300" i="1"/>
  <c r="H1300" i="1" s="1"/>
  <c r="C1300" i="1"/>
  <c r="C1299" i="1"/>
  <c r="H1298" i="1"/>
  <c r="D1298" i="1"/>
  <c r="G1298" i="1" s="1"/>
  <c r="C1298" i="1"/>
  <c r="H1297" i="1"/>
  <c r="G1297" i="1"/>
  <c r="D1297" i="1"/>
  <c r="C1297" i="1"/>
  <c r="H1296" i="1"/>
  <c r="G1296" i="1"/>
  <c r="D1296" i="1"/>
  <c r="C1296" i="1"/>
  <c r="H1295" i="1"/>
  <c r="D1295" i="1"/>
  <c r="G1295" i="1" s="1"/>
  <c r="C1295" i="1"/>
  <c r="H1294" i="1"/>
  <c r="D1294" i="1"/>
  <c r="G1294" i="1" s="1"/>
  <c r="C1294" i="1"/>
  <c r="H1293" i="1"/>
  <c r="D1293" i="1"/>
  <c r="G1293" i="1" s="1"/>
  <c r="C1293" i="1"/>
  <c r="H1292" i="1"/>
  <c r="G1292" i="1"/>
  <c r="D1292" i="1"/>
  <c r="C1292" i="1"/>
  <c r="H1291" i="1"/>
  <c r="D1291" i="1"/>
  <c r="G1291" i="1" s="1"/>
  <c r="C1291" i="1"/>
  <c r="H1290" i="1"/>
  <c r="G1290" i="1"/>
  <c r="D1290" i="1"/>
  <c r="C1290" i="1"/>
  <c r="H1289" i="1"/>
  <c r="D1289" i="1"/>
  <c r="G1289" i="1" s="1"/>
  <c r="C1289" i="1"/>
  <c r="H1288" i="1"/>
  <c r="D1288" i="1"/>
  <c r="G1288" i="1" s="1"/>
  <c r="C1288" i="1"/>
  <c r="D1287" i="1"/>
  <c r="H1287" i="1" s="1"/>
  <c r="C1287" i="1"/>
  <c r="H1286" i="1"/>
  <c r="G1286" i="1"/>
  <c r="D1286" i="1"/>
  <c r="C1286" i="1"/>
  <c r="D1285" i="1"/>
  <c r="H1285" i="1" s="1"/>
  <c r="C1285" i="1"/>
  <c r="H1284" i="1"/>
  <c r="G1284" i="1"/>
  <c r="D1284" i="1"/>
  <c r="C1284" i="1"/>
  <c r="G1283" i="1"/>
  <c r="D1283" i="1"/>
  <c r="H1283" i="1" s="1"/>
  <c r="C1283" i="1"/>
  <c r="H1282" i="1"/>
  <c r="G1282" i="1"/>
  <c r="D1282" i="1"/>
  <c r="C1282" i="1"/>
  <c r="D1281" i="1"/>
  <c r="H1281" i="1" s="1"/>
  <c r="C1281" i="1"/>
  <c r="G1280" i="1"/>
  <c r="D1280" i="1"/>
  <c r="H1280" i="1" s="1"/>
  <c r="C1280" i="1"/>
  <c r="D1279" i="1"/>
  <c r="H1279" i="1" s="1"/>
  <c r="C1279" i="1"/>
  <c r="D1278" i="1"/>
  <c r="H1278" i="1" s="1"/>
  <c r="C1278" i="1"/>
  <c r="D1277" i="1"/>
  <c r="H1277" i="1" s="1"/>
  <c r="C1277" i="1"/>
  <c r="D1276" i="1"/>
  <c r="H1276" i="1" s="1"/>
  <c r="C1276" i="1"/>
  <c r="G1275" i="1"/>
  <c r="D1275" i="1"/>
  <c r="H1275" i="1" s="1"/>
  <c r="C1275" i="1"/>
  <c r="D1274" i="1"/>
  <c r="H1274" i="1" s="1"/>
  <c r="C1274" i="1"/>
  <c r="D1273" i="1"/>
  <c r="H1273" i="1" s="1"/>
  <c r="C1273" i="1"/>
  <c r="D1272" i="1"/>
  <c r="H1272" i="1" s="1"/>
  <c r="C1272" i="1"/>
  <c r="D1271" i="1"/>
  <c r="H1271" i="1" s="1"/>
  <c r="C1271" i="1"/>
  <c r="D1270" i="1"/>
  <c r="H1270" i="1" s="1"/>
  <c r="C1270" i="1"/>
  <c r="D1269" i="1"/>
  <c r="H1269" i="1" s="1"/>
  <c r="C1269" i="1"/>
  <c r="G1268" i="1"/>
  <c r="D1268" i="1"/>
  <c r="H1268" i="1" s="1"/>
  <c r="C1268" i="1"/>
  <c r="D1267" i="1"/>
  <c r="H1267" i="1" s="1"/>
  <c r="C1267" i="1"/>
  <c r="D1266" i="1"/>
  <c r="H1266" i="1" s="1"/>
  <c r="C1266" i="1"/>
  <c r="D1265" i="1"/>
  <c r="H1265" i="1" s="1"/>
  <c r="C1265" i="1"/>
  <c r="G1264" i="1"/>
  <c r="D1264" i="1"/>
  <c r="H1264" i="1" s="1"/>
  <c r="C1264" i="1"/>
  <c r="D1263" i="1"/>
  <c r="H1263" i="1" s="1"/>
  <c r="C1263" i="1"/>
  <c r="H1262" i="1"/>
  <c r="G1262" i="1"/>
  <c r="D1262" i="1"/>
  <c r="C1262" i="1"/>
  <c r="G1261" i="1"/>
  <c r="D1261" i="1"/>
  <c r="H1261" i="1" s="1"/>
  <c r="C1261" i="1"/>
  <c r="H1260" i="1"/>
  <c r="G1260" i="1"/>
  <c r="D1260" i="1"/>
  <c r="C1260" i="1"/>
  <c r="G1259" i="1"/>
  <c r="D1259" i="1"/>
  <c r="H1259" i="1" s="1"/>
  <c r="C1259" i="1"/>
  <c r="G1258" i="1"/>
  <c r="D1258" i="1"/>
  <c r="H1258" i="1" s="1"/>
  <c r="C1258" i="1"/>
  <c r="H1257" i="1"/>
  <c r="G1257" i="1"/>
  <c r="D1257" i="1"/>
  <c r="C1257" i="1"/>
  <c r="H1256" i="1"/>
  <c r="G1256" i="1"/>
  <c r="D1256" i="1"/>
  <c r="C1256" i="1"/>
  <c r="H1255" i="1"/>
  <c r="G1255" i="1"/>
  <c r="D1255" i="1"/>
  <c r="C1255" i="1"/>
  <c r="H1254" i="1"/>
  <c r="G1254" i="1"/>
  <c r="D1254" i="1"/>
  <c r="C1254" i="1"/>
  <c r="G1253" i="1"/>
  <c r="D1253" i="1"/>
  <c r="H1253" i="1" s="1"/>
  <c r="C1253" i="1"/>
  <c r="G1252" i="1"/>
  <c r="D1252" i="1"/>
  <c r="H1252" i="1" s="1"/>
  <c r="C1252" i="1"/>
  <c r="G1251" i="1"/>
  <c r="D1251" i="1"/>
  <c r="H1251" i="1" s="1"/>
  <c r="C1251" i="1"/>
  <c r="D1250" i="1"/>
  <c r="H1250" i="1" s="1"/>
  <c r="C1250" i="1"/>
  <c r="H1249" i="1"/>
  <c r="G1249" i="1"/>
  <c r="D1249" i="1"/>
  <c r="C1249" i="1"/>
  <c r="H1248" i="1"/>
  <c r="G1248" i="1"/>
  <c r="D1248" i="1"/>
  <c r="C1248" i="1"/>
  <c r="H1247" i="1"/>
  <c r="G1247" i="1"/>
  <c r="D1247" i="1"/>
  <c r="C1247" i="1"/>
  <c r="G1246" i="1"/>
  <c r="D1246" i="1"/>
  <c r="H1246" i="1" s="1"/>
  <c r="C1246" i="1"/>
  <c r="H1245" i="1"/>
  <c r="G1245" i="1"/>
  <c r="D1245" i="1"/>
  <c r="C1245" i="1"/>
  <c r="H1244" i="1"/>
  <c r="G1244" i="1"/>
  <c r="D1244" i="1"/>
  <c r="C1244" i="1"/>
  <c r="H1243" i="1"/>
  <c r="G1243" i="1"/>
  <c r="D1243" i="1"/>
  <c r="C1243" i="1"/>
  <c r="H1242" i="1"/>
  <c r="G1242" i="1"/>
  <c r="D1242" i="1"/>
  <c r="C1242" i="1"/>
  <c r="G1241" i="1"/>
  <c r="D1241" i="1"/>
  <c r="H1241" i="1" s="1"/>
  <c r="C1241" i="1"/>
  <c r="D1240" i="1"/>
  <c r="H1240" i="1" s="1"/>
  <c r="C1240" i="1"/>
  <c r="H1239" i="1"/>
  <c r="D1239" i="1"/>
  <c r="G1239" i="1" s="1"/>
  <c r="C1239" i="1"/>
  <c r="H1238" i="1"/>
  <c r="G1238" i="1"/>
  <c r="D1238" i="1"/>
  <c r="C1238" i="1"/>
  <c r="D1237" i="1"/>
  <c r="H1237" i="1" s="1"/>
  <c r="C1237" i="1"/>
  <c r="C1236" i="1"/>
  <c r="C1235" i="1"/>
  <c r="H1234" i="1"/>
  <c r="G1234" i="1"/>
  <c r="D1234" i="1"/>
  <c r="C1234" i="1"/>
  <c r="H1233" i="1"/>
  <c r="D1233" i="1"/>
  <c r="G1233" i="1" s="1"/>
  <c r="C1233" i="1"/>
  <c r="D1232" i="1"/>
  <c r="H1232" i="1" s="1"/>
  <c r="C1232" i="1"/>
  <c r="D1231" i="1"/>
  <c r="H1231" i="1" s="1"/>
  <c r="C1231" i="1"/>
  <c r="D1230" i="1"/>
  <c r="G1230" i="1" s="1"/>
  <c r="C1230" i="1"/>
  <c r="D1229" i="1"/>
  <c r="H1229" i="1" s="1"/>
  <c r="C1229" i="1"/>
  <c r="D1228" i="1"/>
  <c r="H1228" i="1" s="1"/>
  <c r="C1228" i="1"/>
  <c r="C1227" i="1"/>
  <c r="D1226" i="1"/>
  <c r="H1226" i="1" s="1"/>
  <c r="C1226" i="1"/>
  <c r="H1225" i="1"/>
  <c r="G1225" i="1"/>
  <c r="D1225" i="1"/>
  <c r="C1225" i="1"/>
  <c r="D1224" i="1"/>
  <c r="H1224" i="1" s="1"/>
  <c r="C1224" i="1"/>
  <c r="C1223" i="1"/>
  <c r="D1221" i="1"/>
  <c r="H1221" i="1" s="1"/>
  <c r="C1221" i="1"/>
  <c r="D1220" i="1"/>
  <c r="H1220" i="1" s="1"/>
  <c r="C1220" i="1"/>
  <c r="D1219" i="1"/>
  <c r="G1219" i="1" s="1"/>
  <c r="C1219" i="1"/>
  <c r="D1218" i="1"/>
  <c r="H1218" i="1" s="1"/>
  <c r="C1218" i="1"/>
  <c r="D1217" i="1"/>
  <c r="H1217" i="1" s="1"/>
  <c r="C1217" i="1"/>
  <c r="D1216" i="1"/>
  <c r="H1216" i="1" s="1"/>
  <c r="C1216" i="1"/>
  <c r="C1215" i="1"/>
  <c r="D1213" i="1"/>
  <c r="H1213" i="1" s="1"/>
  <c r="C1213" i="1"/>
  <c r="D1212" i="1"/>
  <c r="H1212" i="1" s="1"/>
  <c r="C1212" i="1"/>
  <c r="D1211" i="1"/>
  <c r="H1211" i="1" s="1"/>
  <c r="C1211" i="1"/>
  <c r="H1210" i="1"/>
  <c r="G1210" i="1"/>
  <c r="D1210" i="1"/>
  <c r="C1210" i="1"/>
  <c r="H1209" i="1"/>
  <c r="D1209" i="1"/>
  <c r="G1209" i="1" s="1"/>
  <c r="C1209" i="1"/>
  <c r="H1208" i="1"/>
  <c r="D1208" i="1"/>
  <c r="G1208" i="1" s="1"/>
  <c r="C1208" i="1"/>
  <c r="H1207" i="1"/>
  <c r="G1207" i="1"/>
  <c r="D1207" i="1"/>
  <c r="C1207" i="1"/>
  <c r="D1206" i="1"/>
  <c r="H1206" i="1" s="1"/>
  <c r="C1206" i="1"/>
  <c r="G1205" i="1"/>
  <c r="D1205" i="1"/>
  <c r="H1205" i="1" s="1"/>
  <c r="C1205" i="1"/>
  <c r="G1204" i="1"/>
  <c r="D1204" i="1"/>
  <c r="H1204" i="1" s="1"/>
  <c r="C1204" i="1"/>
  <c r="D1203" i="1"/>
  <c r="H1203" i="1" s="1"/>
  <c r="C1203" i="1"/>
  <c r="D1202" i="1"/>
  <c r="H1202" i="1" s="1"/>
  <c r="C1202" i="1"/>
  <c r="C1201" i="1"/>
  <c r="H1200" i="1"/>
  <c r="D1200" i="1"/>
  <c r="G1200" i="1" s="1"/>
  <c r="C1200" i="1"/>
  <c r="H1199" i="1"/>
  <c r="D1199" i="1"/>
  <c r="G1199" i="1" s="1"/>
  <c r="C1199" i="1"/>
  <c r="D1198" i="1"/>
  <c r="H1198" i="1" s="1"/>
  <c r="C1198" i="1"/>
  <c r="D1197" i="1"/>
  <c r="H1197" i="1" s="1"/>
  <c r="C1197" i="1"/>
  <c r="D1196" i="1"/>
  <c r="H1196" i="1" s="1"/>
  <c r="C1196" i="1"/>
  <c r="D1195" i="1"/>
  <c r="H1195" i="1" s="1"/>
  <c r="C1195" i="1"/>
  <c r="D1194" i="1"/>
  <c r="H1194" i="1" s="1"/>
  <c r="C1194" i="1"/>
  <c r="H1193" i="1"/>
  <c r="D1193" i="1"/>
  <c r="G1193" i="1" s="1"/>
  <c r="C1193" i="1"/>
  <c r="G1192" i="1"/>
  <c r="D1192" i="1"/>
  <c r="H1192" i="1" s="1"/>
  <c r="C1192" i="1"/>
  <c r="H1191" i="1"/>
  <c r="G1191" i="1"/>
  <c r="D1191" i="1"/>
  <c r="C1191" i="1"/>
  <c r="D1190" i="1"/>
  <c r="H1190" i="1" s="1"/>
  <c r="C1190" i="1"/>
  <c r="H1189" i="1"/>
  <c r="G1189" i="1"/>
  <c r="D1189" i="1"/>
  <c r="C1189" i="1"/>
  <c r="H1188" i="1"/>
  <c r="D1188" i="1"/>
  <c r="G1188" i="1" s="1"/>
  <c r="C1188" i="1"/>
  <c r="D1187" i="1"/>
  <c r="H1187" i="1" s="1"/>
  <c r="C1187" i="1"/>
  <c r="D1186" i="1"/>
  <c r="H1186" i="1" s="1"/>
  <c r="C1186" i="1"/>
  <c r="H1185" i="1"/>
  <c r="G1185" i="1"/>
  <c r="D1185" i="1"/>
  <c r="C1185" i="1"/>
  <c r="C1184" i="1"/>
  <c r="C1183" i="1"/>
  <c r="D1182" i="1"/>
  <c r="H1182" i="1" s="1"/>
  <c r="C1182" i="1"/>
  <c r="H1181" i="1"/>
  <c r="G1181" i="1"/>
  <c r="D1181" i="1"/>
  <c r="C1181" i="1"/>
  <c r="D1180" i="1"/>
  <c r="H1180" i="1" s="1"/>
  <c r="C1180" i="1"/>
  <c r="H1179" i="1"/>
  <c r="G1179" i="1"/>
  <c r="D1179" i="1"/>
  <c r="C1179" i="1"/>
  <c r="G1178" i="1"/>
  <c r="D1178" i="1"/>
  <c r="H1178" i="1" s="1"/>
  <c r="C1178" i="1"/>
  <c r="D1177" i="1"/>
  <c r="H1177" i="1" s="1"/>
  <c r="C1177" i="1"/>
  <c r="D1176" i="1"/>
  <c r="H1176" i="1" s="1"/>
  <c r="C1176" i="1"/>
  <c r="C1175" i="1"/>
  <c r="H1174" i="1"/>
  <c r="G1174" i="1"/>
  <c r="D1174" i="1"/>
  <c r="C1174" i="1"/>
  <c r="H1173" i="1"/>
  <c r="G1173" i="1"/>
  <c r="D1173" i="1"/>
  <c r="C1173" i="1"/>
  <c r="H1172" i="1"/>
  <c r="G1172" i="1"/>
  <c r="D1172" i="1"/>
  <c r="C1172" i="1"/>
  <c r="D1171" i="1"/>
  <c r="H1171" i="1" s="1"/>
  <c r="C1171" i="1"/>
  <c r="D1170" i="1"/>
  <c r="H1170" i="1" s="1"/>
  <c r="C1170" i="1"/>
  <c r="H1169" i="1"/>
  <c r="G1169" i="1"/>
  <c r="D1169" i="1"/>
  <c r="C1169" i="1"/>
  <c r="D1168" i="1"/>
  <c r="H1168" i="1" s="1"/>
  <c r="C1168" i="1"/>
  <c r="C1167" i="1"/>
  <c r="D1166" i="1"/>
  <c r="H1166" i="1" s="1"/>
  <c r="C1166" i="1"/>
  <c r="D1165" i="1"/>
  <c r="H1165" i="1" s="1"/>
  <c r="C1165" i="1"/>
  <c r="G1164" i="1"/>
  <c r="D1164" i="1"/>
  <c r="H1164" i="1" s="1"/>
  <c r="C1164" i="1"/>
  <c r="H1163" i="1"/>
  <c r="G1163" i="1"/>
  <c r="D1163" i="1"/>
  <c r="C1163" i="1"/>
  <c r="D1162" i="1"/>
  <c r="H1162" i="1" s="1"/>
  <c r="C1162" i="1"/>
  <c r="D1161" i="1"/>
  <c r="H1161" i="1" s="1"/>
  <c r="C1161" i="1"/>
  <c r="D1160" i="1"/>
  <c r="H1160" i="1" s="1"/>
  <c r="C1160" i="1"/>
  <c r="H1159" i="1"/>
  <c r="G1159" i="1"/>
  <c r="D1159" i="1"/>
  <c r="C1159" i="1"/>
  <c r="G1158" i="1"/>
  <c r="D1158" i="1"/>
  <c r="H1158" i="1" s="1"/>
  <c r="C1158" i="1"/>
  <c r="D1157" i="1"/>
  <c r="H1157" i="1" s="1"/>
  <c r="C1157" i="1"/>
  <c r="D1156" i="1"/>
  <c r="H1156" i="1" s="1"/>
  <c r="C1156" i="1"/>
  <c r="H1155" i="1"/>
  <c r="G1155" i="1"/>
  <c r="D1155" i="1"/>
  <c r="C1155" i="1"/>
  <c r="D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H1140" i="1"/>
  <c r="G1140" i="1"/>
  <c r="D1140" i="1"/>
  <c r="C1140" i="1"/>
  <c r="H1139" i="1"/>
  <c r="G1139" i="1"/>
  <c r="D1139" i="1"/>
  <c r="C1139" i="1"/>
  <c r="H1138" i="1"/>
  <c r="G1138" i="1"/>
  <c r="D1138" i="1"/>
  <c r="C1138" i="1"/>
  <c r="H1137" i="1"/>
  <c r="G1137" i="1"/>
  <c r="D1137" i="1"/>
  <c r="C1137" i="1"/>
  <c r="H1136" i="1"/>
  <c r="G1136" i="1"/>
  <c r="D1136" i="1"/>
  <c r="C1136" i="1"/>
  <c r="H1135" i="1"/>
  <c r="D1135" i="1"/>
  <c r="G1135" i="1" s="1"/>
  <c r="C1135" i="1"/>
  <c r="H1134" i="1"/>
  <c r="D1134" i="1"/>
  <c r="G1134" i="1" s="1"/>
  <c r="C1134" i="1"/>
  <c r="H1133" i="1"/>
  <c r="D1133" i="1"/>
  <c r="G1133" i="1" s="1"/>
  <c r="C1133" i="1"/>
  <c r="H1132" i="1"/>
  <c r="G1132" i="1"/>
  <c r="D1132" i="1"/>
  <c r="C1132" i="1"/>
  <c r="H1131" i="1"/>
  <c r="G1131" i="1"/>
  <c r="D1131" i="1"/>
  <c r="C1131" i="1"/>
  <c r="H1130" i="1"/>
  <c r="G1130" i="1"/>
  <c r="D1130" i="1"/>
  <c r="C1130" i="1"/>
  <c r="H1129" i="1"/>
  <c r="D1129" i="1"/>
  <c r="G1129" i="1" s="1"/>
  <c r="C1129" i="1"/>
  <c r="D1128" i="1"/>
  <c r="H1128" i="1" s="1"/>
  <c r="C1128" i="1"/>
  <c r="C1127" i="1"/>
  <c r="G1126" i="1"/>
  <c r="D1126" i="1"/>
  <c r="H1126" i="1" s="1"/>
  <c r="C1126" i="1"/>
  <c r="H1125" i="1"/>
  <c r="G1125" i="1"/>
  <c r="D1125" i="1"/>
  <c r="C1125" i="1"/>
  <c r="C1124" i="1"/>
  <c r="D1123" i="1"/>
  <c r="H1123" i="1" s="1"/>
  <c r="C1123" i="1"/>
  <c r="D1122" i="1"/>
  <c r="H1122" i="1" s="1"/>
  <c r="C1122" i="1"/>
  <c r="G1121" i="1"/>
  <c r="D1121" i="1"/>
  <c r="H1121" i="1" s="1"/>
  <c r="C1121" i="1"/>
  <c r="H1120" i="1"/>
  <c r="G1120" i="1"/>
  <c r="D1120" i="1"/>
  <c r="C1120" i="1"/>
  <c r="G1119" i="1"/>
  <c r="D1119" i="1"/>
  <c r="H1119" i="1" s="1"/>
  <c r="C1119" i="1"/>
  <c r="G1118" i="1"/>
  <c r="D1118" i="1"/>
  <c r="H1118" i="1" s="1"/>
  <c r="C1118" i="1"/>
  <c r="G1117" i="1"/>
  <c r="D1117" i="1"/>
  <c r="H1117" i="1" s="1"/>
  <c r="C1117" i="1"/>
  <c r="D1116" i="1"/>
  <c r="G1116" i="1" s="1"/>
  <c r="C1116" i="1"/>
  <c r="H1115" i="1"/>
  <c r="G1115" i="1"/>
  <c r="D1115" i="1"/>
  <c r="C1115" i="1"/>
  <c r="H1114" i="1"/>
  <c r="G1114" i="1"/>
  <c r="D1114" i="1"/>
  <c r="C1114" i="1"/>
  <c r="D1113" i="1"/>
  <c r="H1113" i="1" s="1"/>
  <c r="C1113" i="1"/>
  <c r="C1112" i="1"/>
  <c r="G1111" i="1"/>
  <c r="D1111" i="1"/>
  <c r="H1111" i="1" s="1"/>
  <c r="C1111" i="1"/>
  <c r="H1110" i="1"/>
  <c r="G1110" i="1"/>
  <c r="D1110" i="1"/>
  <c r="C1110" i="1"/>
  <c r="G1109" i="1"/>
  <c r="D1109" i="1"/>
  <c r="H1109" i="1" s="1"/>
  <c r="C1109" i="1"/>
  <c r="G1108" i="1"/>
  <c r="D1108" i="1"/>
  <c r="H1108" i="1" s="1"/>
  <c r="C1108" i="1"/>
  <c r="G1107" i="1"/>
  <c r="D1107" i="1"/>
  <c r="H1107" i="1" s="1"/>
  <c r="C1107" i="1"/>
  <c r="G1106" i="1"/>
  <c r="D1106" i="1"/>
  <c r="H1106" i="1" s="1"/>
  <c r="C1106" i="1"/>
  <c r="G1105" i="1"/>
  <c r="D1105" i="1"/>
  <c r="H1105" i="1" s="1"/>
  <c r="C1105" i="1"/>
  <c r="C1104" i="1"/>
  <c r="H1103" i="1"/>
  <c r="G1103" i="1"/>
  <c r="D1103" i="1"/>
  <c r="C1103" i="1"/>
  <c r="H1102" i="1"/>
  <c r="G1102" i="1"/>
  <c r="D1102" i="1"/>
  <c r="C1102" i="1"/>
  <c r="H1101" i="1"/>
  <c r="G1101" i="1"/>
  <c r="D1101" i="1"/>
  <c r="C1101" i="1"/>
  <c r="H1100" i="1"/>
  <c r="G1100" i="1"/>
  <c r="D1100" i="1"/>
  <c r="C1100" i="1"/>
  <c r="H1099" i="1"/>
  <c r="D1099" i="1"/>
  <c r="G1099" i="1" s="1"/>
  <c r="C1099" i="1"/>
  <c r="H1098" i="1"/>
  <c r="G1098" i="1"/>
  <c r="D1098" i="1"/>
  <c r="C1098" i="1"/>
  <c r="D1097" i="1"/>
  <c r="H1097" i="1" s="1"/>
  <c r="C1097" i="1"/>
  <c r="H1095" i="1"/>
  <c r="D1095" i="1"/>
  <c r="G1095" i="1" s="1"/>
  <c r="C1095" i="1"/>
  <c r="H1094" i="1"/>
  <c r="D1094" i="1"/>
  <c r="G1094" i="1" s="1"/>
  <c r="C1094" i="1"/>
  <c r="H1093" i="1"/>
  <c r="D1093" i="1"/>
  <c r="G1093" i="1" s="1"/>
  <c r="C1093" i="1"/>
  <c r="H1092" i="1"/>
  <c r="G1092" i="1"/>
  <c r="D1092" i="1"/>
  <c r="C1092" i="1"/>
  <c r="H1091" i="1"/>
  <c r="D1091" i="1"/>
  <c r="G1091" i="1" s="1"/>
  <c r="C1091" i="1"/>
  <c r="H1090" i="1"/>
  <c r="D1090" i="1"/>
  <c r="G1090" i="1" s="1"/>
  <c r="C1090" i="1"/>
  <c r="G1089" i="1"/>
  <c r="D1089" i="1"/>
  <c r="H1089" i="1" s="1"/>
  <c r="C1089" i="1"/>
  <c r="H1088" i="1"/>
  <c r="D1088" i="1"/>
  <c r="G1088" i="1" s="1"/>
  <c r="C1088" i="1"/>
  <c r="H1087" i="1"/>
  <c r="D1087" i="1"/>
  <c r="G1087" i="1" s="1"/>
  <c r="C1087" i="1"/>
  <c r="G1086" i="1"/>
  <c r="D1086" i="1"/>
  <c r="H1086" i="1" s="1"/>
  <c r="C1086" i="1"/>
  <c r="H1085" i="1"/>
  <c r="G1085" i="1"/>
  <c r="D1085" i="1"/>
  <c r="C1085" i="1"/>
  <c r="C1084" i="1"/>
  <c r="H1083" i="1"/>
  <c r="D1083" i="1"/>
  <c r="G1083" i="1" s="1"/>
  <c r="C1083" i="1"/>
  <c r="H1082" i="1"/>
  <c r="G1082" i="1"/>
  <c r="D1082" i="1"/>
  <c r="C1082" i="1"/>
  <c r="H1081" i="1"/>
  <c r="D1081" i="1"/>
  <c r="G1081" i="1" s="1"/>
  <c r="C1081" i="1"/>
  <c r="H1080" i="1"/>
  <c r="D1080" i="1"/>
  <c r="G1080" i="1" s="1"/>
  <c r="C1080" i="1"/>
  <c r="H1079" i="1"/>
  <c r="G1079" i="1"/>
  <c r="D1079" i="1"/>
  <c r="C1079" i="1"/>
  <c r="H1078" i="1"/>
  <c r="G1078" i="1"/>
  <c r="D1078" i="1"/>
  <c r="C1078" i="1"/>
  <c r="H1077" i="1"/>
  <c r="G1077" i="1"/>
  <c r="D1077" i="1"/>
  <c r="C1077" i="1"/>
  <c r="H1076" i="1"/>
  <c r="D1076" i="1"/>
  <c r="G1076" i="1" s="1"/>
  <c r="C1076" i="1"/>
  <c r="H1075" i="1"/>
  <c r="G1075" i="1"/>
  <c r="D1075" i="1"/>
  <c r="C1075" i="1"/>
  <c r="H1074" i="1"/>
  <c r="G1074" i="1"/>
  <c r="D1074" i="1"/>
  <c r="C1074" i="1"/>
  <c r="H1073" i="1"/>
  <c r="D1073" i="1"/>
  <c r="G1073" i="1" s="1"/>
  <c r="C1073" i="1"/>
  <c r="H1072" i="1"/>
  <c r="D1072" i="1"/>
  <c r="G1072" i="1" s="1"/>
  <c r="C1072" i="1"/>
  <c r="H1071" i="1"/>
  <c r="D1071" i="1"/>
  <c r="G1071" i="1" s="1"/>
  <c r="C1071" i="1"/>
  <c r="H1070" i="1"/>
  <c r="G1070" i="1"/>
  <c r="D1070" i="1"/>
  <c r="C1070" i="1"/>
  <c r="H1069" i="1"/>
  <c r="D1069" i="1"/>
  <c r="G1069" i="1" s="1"/>
  <c r="C1069" i="1"/>
  <c r="H1068" i="1"/>
  <c r="D1068" i="1"/>
  <c r="G1068" i="1" s="1"/>
  <c r="C1068" i="1"/>
  <c r="H1067" i="1"/>
  <c r="G1067" i="1"/>
  <c r="D1067" i="1"/>
  <c r="C1067" i="1"/>
  <c r="C1066" i="1"/>
  <c r="C1065" i="1"/>
  <c r="D1064" i="1"/>
  <c r="H1064" i="1" s="1"/>
  <c r="C1064" i="1"/>
  <c r="D1063" i="1"/>
  <c r="H1063" i="1" s="1"/>
  <c r="C1063" i="1"/>
  <c r="H1062" i="1"/>
  <c r="D1062" i="1"/>
  <c r="G1062" i="1" s="1"/>
  <c r="C1062" i="1"/>
  <c r="H1061" i="1"/>
  <c r="D1061" i="1"/>
  <c r="G1061" i="1" s="1"/>
  <c r="C1061" i="1"/>
  <c r="H1060" i="1"/>
  <c r="G1060" i="1"/>
  <c r="D1060" i="1"/>
  <c r="C1060" i="1"/>
  <c r="H1059" i="1"/>
  <c r="D1059" i="1"/>
  <c r="G1059" i="1" s="1"/>
  <c r="C1059" i="1"/>
  <c r="H1058" i="1"/>
  <c r="G1058" i="1"/>
  <c r="D1058" i="1"/>
  <c r="C1058" i="1"/>
  <c r="H1057" i="1"/>
  <c r="G1057" i="1"/>
  <c r="D1057" i="1"/>
  <c r="C1057" i="1"/>
  <c r="C1056" i="1"/>
  <c r="G1055" i="1"/>
  <c r="D1055" i="1"/>
  <c r="H1055" i="1" s="1"/>
  <c r="C1055" i="1"/>
  <c r="D1054" i="1"/>
  <c r="H1054" i="1" s="1"/>
  <c r="C1054" i="1"/>
  <c r="D1053" i="1"/>
  <c r="H1053" i="1" s="1"/>
  <c r="C1053" i="1"/>
  <c r="D1052" i="1"/>
  <c r="H1052" i="1" s="1"/>
  <c r="C1052" i="1"/>
  <c r="D1051" i="1"/>
  <c r="H1051" i="1" s="1"/>
  <c r="C1051" i="1"/>
  <c r="D1050" i="1"/>
  <c r="H1050" i="1" s="1"/>
  <c r="C1050" i="1"/>
  <c r="G1049" i="1"/>
  <c r="D1049" i="1"/>
  <c r="H1049" i="1" s="1"/>
  <c r="C1049" i="1"/>
  <c r="D1048" i="1"/>
  <c r="H1048" i="1" s="1"/>
  <c r="C1048" i="1"/>
  <c r="C1047" i="1"/>
  <c r="H1045" i="1"/>
  <c r="G1045" i="1"/>
  <c r="D1045" i="1"/>
  <c r="C1045" i="1"/>
  <c r="G1044" i="1"/>
  <c r="D1044" i="1"/>
  <c r="H1044" i="1" s="1"/>
  <c r="C1044" i="1"/>
  <c r="G1043" i="1"/>
  <c r="D1043" i="1"/>
  <c r="H1043" i="1" s="1"/>
  <c r="C1043" i="1"/>
  <c r="D1042" i="1"/>
  <c r="H1042" i="1" s="1"/>
  <c r="C1042" i="1"/>
  <c r="D1041" i="1"/>
  <c r="H1041" i="1" s="1"/>
  <c r="C1041" i="1"/>
  <c r="H1040" i="1"/>
  <c r="G1040" i="1"/>
  <c r="D1040" i="1"/>
  <c r="C1040" i="1"/>
  <c r="H1039" i="1"/>
  <c r="G1039" i="1"/>
  <c r="D1039" i="1"/>
  <c r="C1039" i="1"/>
  <c r="G1038" i="1"/>
  <c r="D1038" i="1"/>
  <c r="H1038" i="1" s="1"/>
  <c r="C1038" i="1"/>
  <c r="D1037" i="1"/>
  <c r="H1037" i="1" s="1"/>
  <c r="C1037" i="1"/>
  <c r="H1036" i="1"/>
  <c r="G1036" i="1"/>
  <c r="D1036" i="1"/>
  <c r="C1036" i="1"/>
  <c r="D1035" i="1"/>
  <c r="H1035" i="1" s="1"/>
  <c r="C1035" i="1"/>
  <c r="C1034" i="1"/>
  <c r="H1033" i="1"/>
  <c r="D1033" i="1"/>
  <c r="G1033" i="1" s="1"/>
  <c r="C1033" i="1"/>
  <c r="H1032" i="1"/>
  <c r="G1032" i="1"/>
  <c r="D1032" i="1"/>
  <c r="C1032" i="1"/>
  <c r="D1031" i="1"/>
  <c r="H1031" i="1" s="1"/>
  <c r="C1031" i="1"/>
  <c r="D1030" i="1"/>
  <c r="G1030" i="1" s="1"/>
  <c r="C1030" i="1"/>
  <c r="D1029" i="1"/>
  <c r="H1029" i="1" s="1"/>
  <c r="C1029" i="1"/>
  <c r="D1028" i="1"/>
  <c r="H1028" i="1" s="1"/>
  <c r="C1028" i="1"/>
  <c r="D1027" i="1"/>
  <c r="H1027" i="1" s="1"/>
  <c r="C1027" i="1"/>
  <c r="D1026" i="1"/>
  <c r="H1026" i="1" s="1"/>
  <c r="C1026" i="1"/>
  <c r="H1025" i="1"/>
  <c r="D1025" i="1"/>
  <c r="G1025" i="1" s="1"/>
  <c r="C1025" i="1"/>
  <c r="H1024" i="1"/>
  <c r="D1024" i="1"/>
  <c r="G1024" i="1" s="1"/>
  <c r="C1024" i="1"/>
  <c r="C1023" i="1"/>
  <c r="G1022" i="1"/>
  <c r="D1022" i="1"/>
  <c r="H1022" i="1" s="1"/>
  <c r="C1022" i="1"/>
  <c r="D1021" i="1"/>
  <c r="H1021" i="1" s="1"/>
  <c r="C1021" i="1"/>
  <c r="H1020" i="1"/>
  <c r="G1020" i="1"/>
  <c r="D1020" i="1"/>
  <c r="C1020" i="1"/>
  <c r="H1019" i="1"/>
  <c r="D1019" i="1"/>
  <c r="G1019" i="1" s="1"/>
  <c r="C1019" i="1"/>
  <c r="H1018" i="1"/>
  <c r="G1018" i="1"/>
  <c r="D1018" i="1"/>
  <c r="C1018" i="1"/>
  <c r="H1017" i="1"/>
  <c r="G1017" i="1"/>
  <c r="D1017" i="1"/>
  <c r="C1017" i="1"/>
  <c r="D1016" i="1"/>
  <c r="H1016" i="1" s="1"/>
  <c r="C1016" i="1"/>
  <c r="G1015" i="1"/>
  <c r="D1015" i="1"/>
  <c r="H1015" i="1" s="1"/>
  <c r="C1015" i="1"/>
  <c r="G1014" i="1"/>
  <c r="D1014" i="1"/>
  <c r="H1014" i="1" s="1"/>
  <c r="C1014" i="1"/>
  <c r="D1013" i="1"/>
  <c r="H1013" i="1" s="1"/>
  <c r="C1013" i="1"/>
  <c r="G1012" i="1"/>
  <c r="D1012" i="1"/>
  <c r="H1012" i="1" s="1"/>
  <c r="C1012" i="1"/>
  <c r="D1011" i="1"/>
  <c r="H1011" i="1" s="1"/>
  <c r="C1011" i="1"/>
  <c r="G1010" i="1"/>
  <c r="D1010" i="1"/>
  <c r="H1010" i="1" s="1"/>
  <c r="C1010" i="1"/>
  <c r="G1009" i="1"/>
  <c r="D1009" i="1"/>
  <c r="H1009" i="1" s="1"/>
  <c r="C1009" i="1"/>
  <c r="H1008" i="1"/>
  <c r="G1008" i="1"/>
  <c r="D1008" i="1"/>
  <c r="C1008" i="1"/>
  <c r="D1007" i="1"/>
  <c r="H1007" i="1" s="1"/>
  <c r="C1007" i="1"/>
  <c r="D1006" i="1"/>
  <c r="H1006" i="1" s="1"/>
  <c r="C1006" i="1"/>
  <c r="D1005" i="1"/>
  <c r="H1005" i="1" s="1"/>
  <c r="C1005" i="1"/>
  <c r="H1004" i="1"/>
  <c r="D1004" i="1"/>
  <c r="G1004" i="1" s="1"/>
  <c r="C1004" i="1"/>
  <c r="D1003" i="1"/>
  <c r="H1003" i="1" s="1"/>
  <c r="C1003" i="1"/>
  <c r="D1002" i="1"/>
  <c r="H1002" i="1" s="1"/>
  <c r="C1002" i="1"/>
  <c r="D1001" i="1"/>
  <c r="H1001" i="1" s="1"/>
  <c r="C1001" i="1"/>
  <c r="D1000" i="1"/>
  <c r="H1000" i="1" s="1"/>
  <c r="C1000" i="1"/>
  <c r="D999" i="1"/>
  <c r="H999" i="1" s="1"/>
  <c r="C999" i="1"/>
  <c r="D998" i="1"/>
  <c r="H998" i="1" s="1"/>
  <c r="C998" i="1"/>
  <c r="C997" i="1"/>
  <c r="D996" i="1"/>
  <c r="G996" i="1" s="1"/>
  <c r="C996" i="1"/>
  <c r="D995" i="1"/>
  <c r="G995" i="1" s="1"/>
  <c r="C995" i="1"/>
  <c r="D994" i="1"/>
  <c r="H994" i="1" s="1"/>
  <c r="C994" i="1"/>
  <c r="D993" i="1"/>
  <c r="H993" i="1" s="1"/>
  <c r="C993" i="1"/>
  <c r="G992" i="1"/>
  <c r="D992" i="1"/>
  <c r="H992" i="1" s="1"/>
  <c r="C992" i="1"/>
  <c r="C991" i="1"/>
  <c r="D989" i="1"/>
  <c r="H989" i="1" s="1"/>
  <c r="C989" i="1"/>
  <c r="D988" i="1"/>
  <c r="H988" i="1" s="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D718" i="1"/>
  <c r="G718" i="1" s="1"/>
  <c r="C718" i="1"/>
  <c r="H717" i="1"/>
  <c r="G717" i="1"/>
  <c r="D717" i="1"/>
  <c r="C717" i="1"/>
  <c r="H716" i="1"/>
  <c r="D716" i="1"/>
  <c r="G716" i="1" s="1"/>
  <c r="C716" i="1"/>
  <c r="H715" i="1"/>
  <c r="G715" i="1"/>
  <c r="D715" i="1"/>
  <c r="C715" i="1"/>
  <c r="H714" i="1"/>
  <c r="G714" i="1"/>
  <c r="D714" i="1"/>
  <c r="C714" i="1"/>
  <c r="D713" i="1"/>
  <c r="H713" i="1" s="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D658" i="1"/>
  <c r="H658" i="1" s="1"/>
  <c r="C658" i="1"/>
  <c r="H657" i="1"/>
  <c r="G657" i="1"/>
  <c r="D657" i="1"/>
  <c r="C657" i="1"/>
  <c r="H656" i="1"/>
  <c r="G656" i="1"/>
  <c r="D656" i="1"/>
  <c r="C656" i="1"/>
  <c r="D655" i="1"/>
  <c r="H655" i="1" s="1"/>
  <c r="C655" i="1"/>
  <c r="D654" i="1"/>
  <c r="H654" i="1" s="1"/>
  <c r="C654" i="1"/>
  <c r="H653" i="1"/>
  <c r="G653" i="1"/>
  <c r="D653" i="1"/>
  <c r="C653" i="1"/>
  <c r="H652" i="1"/>
  <c r="G652" i="1"/>
  <c r="D652" i="1"/>
  <c r="C652" i="1"/>
  <c r="H651" i="1"/>
  <c r="G651" i="1"/>
  <c r="D651" i="1"/>
  <c r="C651" i="1"/>
  <c r="H650" i="1"/>
  <c r="G650" i="1"/>
  <c r="D650" i="1"/>
  <c r="C650" i="1"/>
  <c r="H649" i="1"/>
  <c r="G649" i="1"/>
  <c r="D649" i="1"/>
  <c r="C649" i="1"/>
  <c r="D648" i="1"/>
  <c r="H648" i="1" s="1"/>
  <c r="C648" i="1"/>
  <c r="H647" i="1"/>
  <c r="G647" i="1"/>
  <c r="D647" i="1"/>
  <c r="C647" i="1"/>
  <c r="H646" i="1"/>
  <c r="G646" i="1"/>
  <c r="D646" i="1"/>
  <c r="C646" i="1"/>
  <c r="C645" i="1"/>
  <c r="H644" i="1"/>
  <c r="D644" i="1"/>
  <c r="G644" i="1" s="1"/>
  <c r="C644" i="1"/>
  <c r="G643" i="1"/>
  <c r="D643" i="1"/>
  <c r="H643" i="1" s="1"/>
  <c r="C643" i="1"/>
  <c r="D642" i="1"/>
  <c r="G642" i="1" s="1"/>
  <c r="C642" i="1"/>
  <c r="D641" i="1"/>
  <c r="H641" i="1" s="1"/>
  <c r="C641" i="1"/>
  <c r="D632" i="1"/>
  <c r="H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C413" i="1"/>
  <c r="C412" i="1"/>
  <c r="C411" i="1"/>
  <c r="D406" i="1"/>
  <c r="H406" i="1" s="1"/>
  <c r="C406"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D389" i="1"/>
  <c r="G389" i="1" s="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D365" i="1"/>
  <c r="H365" i="1" s="1"/>
  <c r="C365" i="1"/>
  <c r="C364" i="1"/>
  <c r="D363" i="1"/>
  <c r="H363" i="1" s="1"/>
  <c r="C363" i="1"/>
  <c r="H362" i="1"/>
  <c r="G362" i="1"/>
  <c r="D362" i="1"/>
  <c r="C362" i="1"/>
  <c r="D361" i="1"/>
  <c r="H361" i="1" s="1"/>
  <c r="C361" i="1"/>
  <c r="H360" i="1"/>
  <c r="G360" i="1"/>
  <c r="D360" i="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D332" i="1"/>
  <c r="H332" i="1" s="1"/>
  <c r="C332" i="1"/>
  <c r="H331" i="1"/>
  <c r="D331" i="1"/>
  <c r="G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H322" i="1"/>
  <c r="D322" i="1"/>
  <c r="G322" i="1" s="1"/>
  <c r="C322" i="1"/>
  <c r="H321" i="1"/>
  <c r="D321" i="1"/>
  <c r="G321" i="1" s="1"/>
  <c r="C321" i="1"/>
  <c r="H320" i="1"/>
  <c r="D320" i="1"/>
  <c r="G320" i="1" s="1"/>
  <c r="C320" i="1"/>
  <c r="H319" i="1"/>
  <c r="D319" i="1"/>
  <c r="G319" i="1" s="1"/>
  <c r="C319" i="1"/>
  <c r="H318" i="1"/>
  <c r="D318" i="1"/>
  <c r="G318" i="1" s="1"/>
  <c r="C318" i="1"/>
  <c r="H317" i="1"/>
  <c r="D317" i="1"/>
  <c r="G317" i="1" s="1"/>
  <c r="C317" i="1"/>
  <c r="H316" i="1"/>
  <c r="D316" i="1"/>
  <c r="G316" i="1" s="1"/>
  <c r="C316" i="1"/>
  <c r="H315" i="1"/>
  <c r="D315" i="1"/>
  <c r="G315" i="1" s="1"/>
  <c r="C315" i="1"/>
  <c r="H314" i="1"/>
  <c r="D314" i="1"/>
  <c r="G314" i="1" s="1"/>
  <c r="C314" i="1"/>
  <c r="H313" i="1"/>
  <c r="D313" i="1"/>
  <c r="G313" i="1" s="1"/>
  <c r="C313" i="1"/>
  <c r="H312" i="1"/>
  <c r="D312" i="1"/>
  <c r="G312" i="1" s="1"/>
  <c r="C312" i="1"/>
  <c r="H311" i="1"/>
  <c r="D311" i="1"/>
  <c r="G311" i="1" s="1"/>
  <c r="C311" i="1"/>
  <c r="H310" i="1"/>
  <c r="D310" i="1"/>
  <c r="G310" i="1" s="1"/>
  <c r="C310" i="1"/>
  <c r="H309" i="1"/>
  <c r="D309" i="1"/>
  <c r="G309" i="1" s="1"/>
  <c r="C309" i="1"/>
  <c r="H308" i="1"/>
  <c r="G308" i="1"/>
  <c r="D308" i="1"/>
  <c r="C308" i="1"/>
  <c r="H307" i="1"/>
  <c r="G307" i="1"/>
  <c r="D307" i="1"/>
  <c r="C307" i="1"/>
  <c r="D306" i="1"/>
  <c r="G305" i="1"/>
  <c r="D305" i="1"/>
  <c r="H305" i="1" s="1"/>
  <c r="C305" i="1"/>
  <c r="D304" i="1"/>
  <c r="H304" i="1" s="1"/>
  <c r="C304" i="1"/>
  <c r="G303" i="1"/>
  <c r="D303" i="1"/>
  <c r="H303" i="1" s="1"/>
  <c r="C303" i="1"/>
  <c r="G302" i="1"/>
  <c r="D302" i="1"/>
  <c r="H302" i="1" s="1"/>
  <c r="C302" i="1"/>
  <c r="G301" i="1"/>
  <c r="D301" i="1"/>
  <c r="H301" i="1" s="1"/>
  <c r="C301" i="1"/>
  <c r="D300" i="1"/>
  <c r="H300" i="1" s="1"/>
  <c r="C300" i="1"/>
  <c r="G299" i="1"/>
  <c r="D299" i="1"/>
  <c r="H299" i="1" s="1"/>
  <c r="C299" i="1"/>
  <c r="G298" i="1"/>
  <c r="D298" i="1"/>
  <c r="H298" i="1" s="1"/>
  <c r="C298" i="1"/>
  <c r="G297" i="1"/>
  <c r="D297" i="1"/>
  <c r="H297" i="1" s="1"/>
  <c r="C297" i="1"/>
  <c r="D296" i="1"/>
  <c r="H296" i="1" s="1"/>
  <c r="C296" i="1"/>
  <c r="G295" i="1"/>
  <c r="D295" i="1"/>
  <c r="H295" i="1" s="1"/>
  <c r="C295" i="1"/>
  <c r="D294" i="1"/>
  <c r="D293" i="1"/>
  <c r="H292" i="1"/>
  <c r="G292" i="1"/>
  <c r="D292" i="1"/>
  <c r="C292" i="1"/>
  <c r="H291" i="1"/>
  <c r="D291" i="1"/>
  <c r="G291" i="1" s="1"/>
  <c r="C291" i="1"/>
  <c r="D290" i="1"/>
  <c r="H290" i="1" s="1"/>
  <c r="C290" i="1"/>
  <c r="D289" i="1"/>
  <c r="H289" i="1" s="1"/>
  <c r="C289" i="1"/>
  <c r="H288" i="1"/>
  <c r="D288" i="1"/>
  <c r="G288" i="1" s="1"/>
  <c r="C288" i="1"/>
  <c r="G284" i="1"/>
  <c r="D284" i="1"/>
  <c r="C284" i="1"/>
  <c r="G283" i="1"/>
  <c r="D283" i="1"/>
  <c r="C283" i="1"/>
  <c r="D282" i="1"/>
  <c r="C282" i="1"/>
  <c r="D281" i="1"/>
  <c r="C281" i="1"/>
  <c r="H281" i="1" s="1"/>
  <c r="G280" i="1"/>
  <c r="D280" i="1"/>
  <c r="C280" i="1"/>
  <c r="G279" i="1"/>
  <c r="D279" i="1"/>
  <c r="C279" i="1"/>
  <c r="D278" i="1"/>
  <c r="C278" i="1"/>
  <c r="D277" i="1"/>
  <c r="C277" i="1"/>
  <c r="H277" i="1" s="1"/>
  <c r="G276" i="1"/>
  <c r="D276" i="1"/>
  <c r="C276" i="1"/>
  <c r="G275" i="1"/>
  <c r="D275" i="1"/>
  <c r="C275" i="1"/>
  <c r="D274" i="1"/>
  <c r="C274" i="1"/>
  <c r="D273" i="1"/>
  <c r="C273" i="1"/>
  <c r="H273" i="1" s="1"/>
  <c r="G272" i="1"/>
  <c r="D272" i="1"/>
  <c r="C272" i="1"/>
  <c r="G271" i="1"/>
  <c r="D271" i="1"/>
  <c r="C271" i="1"/>
  <c r="D270" i="1"/>
  <c r="C270" i="1"/>
  <c r="D269" i="1"/>
  <c r="C269" i="1"/>
  <c r="H269" i="1" s="1"/>
  <c r="G268" i="1"/>
  <c r="D268" i="1"/>
  <c r="C268" i="1"/>
  <c r="G267" i="1"/>
  <c r="D267" i="1"/>
  <c r="C267" i="1"/>
  <c r="D266" i="1"/>
  <c r="C266" i="1"/>
  <c r="D265" i="1"/>
  <c r="C265" i="1"/>
  <c r="H265" i="1" s="1"/>
  <c r="G264" i="1"/>
  <c r="D264" i="1"/>
  <c r="C264" i="1"/>
  <c r="G263" i="1"/>
  <c r="D263" i="1"/>
  <c r="C263" i="1"/>
  <c r="D262" i="1"/>
  <c r="C262" i="1"/>
  <c r="D261" i="1"/>
  <c r="C261" i="1"/>
  <c r="C260" i="1"/>
  <c r="D258" i="1"/>
  <c r="C258" i="1"/>
  <c r="D257" i="1"/>
  <c r="C257" i="1"/>
  <c r="D256" i="1"/>
  <c r="G256" i="1" s="1"/>
  <c r="C256" i="1"/>
  <c r="G255" i="1"/>
  <c r="D255" i="1"/>
  <c r="C255" i="1"/>
  <c r="D254" i="1"/>
  <c r="C254" i="1"/>
  <c r="D253" i="1"/>
  <c r="C253" i="1"/>
  <c r="H253" i="1" s="1"/>
  <c r="G252" i="1"/>
  <c r="D252" i="1"/>
  <c r="C252" i="1"/>
  <c r="G251" i="1"/>
  <c r="D251" i="1"/>
  <c r="C251" i="1"/>
  <c r="D250" i="1"/>
  <c r="C250" i="1"/>
  <c r="D249" i="1"/>
  <c r="C249" i="1"/>
  <c r="H249" i="1" s="1"/>
  <c r="G247" i="1"/>
  <c r="D247" i="1"/>
  <c r="C247" i="1"/>
  <c r="D246" i="1"/>
  <c r="C246" i="1"/>
  <c r="D245" i="1"/>
  <c r="C245" i="1"/>
  <c r="H245" i="1" s="1"/>
  <c r="D244" i="1"/>
  <c r="G244" i="1" s="1"/>
  <c r="C244" i="1"/>
  <c r="G243" i="1"/>
  <c r="D243" i="1"/>
  <c r="C243" i="1"/>
  <c r="H243" i="1" s="1"/>
  <c r="D242" i="1"/>
  <c r="C242" i="1"/>
  <c r="D241" i="1"/>
  <c r="C241" i="1"/>
  <c r="D240" i="1"/>
  <c r="G240" i="1" s="1"/>
  <c r="C240" i="1"/>
  <c r="G239" i="1"/>
  <c r="D239" i="1"/>
  <c r="C239" i="1"/>
  <c r="H239" i="1" s="1"/>
  <c r="D238" i="1"/>
  <c r="C238" i="1"/>
  <c r="D237" i="1"/>
  <c r="C237" i="1"/>
  <c r="D236" i="1"/>
  <c r="G236" i="1" s="1"/>
  <c r="C236" i="1"/>
  <c r="G235" i="1"/>
  <c r="D235" i="1"/>
  <c r="C235" i="1"/>
  <c r="H235" i="1" s="1"/>
  <c r="D234" i="1"/>
  <c r="C234" i="1"/>
  <c r="D233" i="1"/>
  <c r="C233" i="1"/>
  <c r="D232" i="1"/>
  <c r="G232" i="1" s="1"/>
  <c r="C232" i="1"/>
  <c r="G231" i="1"/>
  <c r="D231" i="1"/>
  <c r="C231" i="1"/>
  <c r="H231" i="1" s="1"/>
  <c r="D230" i="1"/>
  <c r="C230" i="1"/>
  <c r="D229" i="1"/>
  <c r="C229" i="1"/>
  <c r="D228" i="1"/>
  <c r="G228" i="1" s="1"/>
  <c r="C228" i="1"/>
  <c r="D227" i="1"/>
  <c r="G227" i="1" s="1"/>
  <c r="C227" i="1"/>
  <c r="H227" i="1" s="1"/>
  <c r="D226" i="1"/>
  <c r="C226" i="1"/>
  <c r="D225" i="1"/>
  <c r="C225" i="1"/>
  <c r="D224" i="1"/>
  <c r="G224" i="1" s="1"/>
  <c r="C224" i="1"/>
  <c r="G223" i="1"/>
  <c r="D223" i="1"/>
  <c r="C223" i="1"/>
  <c r="H223" i="1" s="1"/>
  <c r="D222" i="1"/>
  <c r="C222" i="1"/>
  <c r="D221" i="1"/>
  <c r="C221" i="1"/>
  <c r="G219" i="1"/>
  <c r="D219" i="1"/>
  <c r="C219" i="1"/>
  <c r="H219" i="1" s="1"/>
  <c r="D218" i="1"/>
  <c r="C218" i="1"/>
  <c r="D217" i="1"/>
  <c r="C217" i="1"/>
  <c r="D216" i="1"/>
  <c r="G216" i="1" s="1"/>
  <c r="C216" i="1"/>
  <c r="G215" i="1"/>
  <c r="D215" i="1"/>
  <c r="C215" i="1"/>
  <c r="H215" i="1" s="1"/>
  <c r="D214" i="1"/>
  <c r="C214" i="1"/>
  <c r="D213" i="1"/>
  <c r="C213" i="1"/>
  <c r="D212" i="1"/>
  <c r="G212" i="1" s="1"/>
  <c r="C212" i="1"/>
  <c r="C211" i="1"/>
  <c r="D210" i="1"/>
  <c r="C210" i="1"/>
  <c r="D209" i="1"/>
  <c r="C209" i="1"/>
  <c r="D208" i="1"/>
  <c r="G208" i="1" s="1"/>
  <c r="C208" i="1"/>
  <c r="D207" i="1"/>
  <c r="G207" i="1" s="1"/>
  <c r="C207" i="1"/>
  <c r="H207" i="1" s="1"/>
  <c r="D206" i="1"/>
  <c r="C206" i="1"/>
  <c r="D205" i="1"/>
  <c r="C205" i="1"/>
  <c r="H205" i="1" s="1"/>
  <c r="D204" i="1"/>
  <c r="G204" i="1" s="1"/>
  <c r="C204" i="1"/>
  <c r="G203" i="1"/>
  <c r="D203" i="1"/>
  <c r="C203" i="1"/>
  <c r="H203" i="1" s="1"/>
  <c r="D202" i="1"/>
  <c r="C202" i="1"/>
  <c r="G201" i="1"/>
  <c r="D201" i="1"/>
  <c r="C201" i="1"/>
  <c r="H201" i="1" s="1"/>
  <c r="D200" i="1"/>
  <c r="G200" i="1" s="1"/>
  <c r="C200" i="1"/>
  <c r="G199" i="1"/>
  <c r="D199" i="1"/>
  <c r="C199" i="1"/>
  <c r="H199" i="1" s="1"/>
  <c r="D198" i="1"/>
  <c r="C198" i="1"/>
  <c r="D197" i="1"/>
  <c r="C197" i="1"/>
  <c r="H197" i="1" s="1"/>
  <c r="D196" i="1"/>
  <c r="G196" i="1" s="1"/>
  <c r="C196" i="1"/>
  <c r="D195" i="1"/>
  <c r="C195" i="1"/>
  <c r="H195" i="1" s="1"/>
  <c r="D194" i="1"/>
  <c r="C194" i="1"/>
  <c r="G193" i="1"/>
  <c r="D193" i="1"/>
  <c r="C193" i="1"/>
  <c r="H193" i="1" s="1"/>
  <c r="C192" i="1"/>
  <c r="D191" i="1"/>
  <c r="C191" i="1"/>
  <c r="H191" i="1" s="1"/>
  <c r="D190" i="1"/>
  <c r="C190" i="1"/>
  <c r="D189" i="1"/>
  <c r="C189" i="1"/>
  <c r="H189" i="1" s="1"/>
  <c r="D188" i="1"/>
  <c r="G188" i="1" s="1"/>
  <c r="C188" i="1"/>
  <c r="G187" i="1"/>
  <c r="D187" i="1"/>
  <c r="C187" i="1"/>
  <c r="H187" i="1" s="1"/>
  <c r="D186" i="1"/>
  <c r="C186" i="1"/>
  <c r="G185" i="1"/>
  <c r="D185" i="1"/>
  <c r="C185" i="1"/>
  <c r="H185" i="1" s="1"/>
  <c r="D184" i="1"/>
  <c r="G184" i="1" s="1"/>
  <c r="C184" i="1"/>
  <c r="D183" i="1"/>
  <c r="C183" i="1"/>
  <c r="H183" i="1" s="1"/>
  <c r="D182" i="1"/>
  <c r="C182" i="1"/>
  <c r="D181" i="1"/>
  <c r="C181" i="1"/>
  <c r="H181" i="1" s="1"/>
  <c r="D180" i="1"/>
  <c r="G180" i="1" s="1"/>
  <c r="C180" i="1"/>
  <c r="D179" i="1"/>
  <c r="G179" i="1" s="1"/>
  <c r="C179" i="1"/>
  <c r="D178" i="1"/>
  <c r="C178" i="1"/>
  <c r="G177" i="1"/>
  <c r="D177" i="1"/>
  <c r="C177" i="1"/>
  <c r="H177" i="1" s="1"/>
  <c r="D176" i="1"/>
  <c r="G176" i="1" s="1"/>
  <c r="C176" i="1"/>
  <c r="D175" i="1"/>
  <c r="C175" i="1"/>
  <c r="D174" i="1"/>
  <c r="C174" i="1"/>
  <c r="C173" i="1"/>
  <c r="D172" i="1"/>
  <c r="G172" i="1" s="1"/>
  <c r="C172" i="1"/>
  <c r="G171" i="1"/>
  <c r="D171" i="1"/>
  <c r="C171" i="1"/>
  <c r="H171" i="1" s="1"/>
  <c r="D170" i="1"/>
  <c r="C170" i="1"/>
  <c r="D169" i="1"/>
  <c r="G169" i="1" s="1"/>
  <c r="C169" i="1"/>
  <c r="H169" i="1" s="1"/>
  <c r="D168" i="1"/>
  <c r="G168" i="1" s="1"/>
  <c r="C168" i="1"/>
  <c r="D167" i="1"/>
  <c r="C167" i="1"/>
  <c r="H167" i="1" s="1"/>
  <c r="D166" i="1"/>
  <c r="C166" i="1"/>
  <c r="C165" i="1"/>
  <c r="D164" i="1"/>
  <c r="G164" i="1" s="1"/>
  <c r="C164" i="1"/>
  <c r="G163" i="1"/>
  <c r="D163" i="1"/>
  <c r="C163" i="1"/>
  <c r="H163" i="1" s="1"/>
  <c r="D162" i="1"/>
  <c r="C162" i="1"/>
  <c r="G161" i="1"/>
  <c r="D161" i="1"/>
  <c r="C161" i="1"/>
  <c r="H161" i="1" s="1"/>
  <c r="D160" i="1"/>
  <c r="G160" i="1" s="1"/>
  <c r="C160" i="1"/>
  <c r="D158" i="1"/>
  <c r="C158" i="1"/>
  <c r="D157" i="1"/>
  <c r="C157" i="1"/>
  <c r="H157" i="1" s="1"/>
  <c r="D156" i="1"/>
  <c r="G156" i="1" s="1"/>
  <c r="C156" i="1"/>
  <c r="D155" i="1"/>
  <c r="G155" i="1" s="1"/>
  <c r="C155" i="1"/>
  <c r="D154" i="1"/>
  <c r="G154" i="1" s="1"/>
  <c r="C154" i="1"/>
  <c r="H153" i="1"/>
  <c r="D153" i="1"/>
  <c r="G153" i="1" s="1"/>
  <c r="C153" i="1"/>
  <c r="D152" i="1"/>
  <c r="G152" i="1" s="1"/>
  <c r="C152" i="1"/>
  <c r="D151" i="1"/>
  <c r="G151" i="1" s="1"/>
  <c r="C151" i="1"/>
  <c r="D150" i="1"/>
  <c r="G150" i="1" s="1"/>
  <c r="C150" i="1"/>
  <c r="D149" i="1"/>
  <c r="G149" i="1" s="1"/>
  <c r="C149" i="1"/>
  <c r="C148" i="1"/>
  <c r="H146" i="1"/>
  <c r="D146" i="1"/>
  <c r="G146" i="1" s="1"/>
  <c r="C146" i="1"/>
  <c r="H145" i="1"/>
  <c r="D145" i="1"/>
  <c r="G145" i="1" s="1"/>
  <c r="C145" i="1"/>
  <c r="D144" i="1"/>
  <c r="G144" i="1" s="1"/>
  <c r="C144" i="1"/>
  <c r="D143" i="1"/>
  <c r="G143" i="1" s="1"/>
  <c r="C143" i="1"/>
  <c r="H142" i="1"/>
  <c r="D142" i="1"/>
  <c r="G142" i="1" s="1"/>
  <c r="C142" i="1"/>
  <c r="H141" i="1"/>
  <c r="D141" i="1"/>
  <c r="G141" i="1" s="1"/>
  <c r="C141" i="1"/>
  <c r="D140" i="1"/>
  <c r="G140" i="1" s="1"/>
  <c r="C140" i="1"/>
  <c r="D139" i="1"/>
  <c r="G139" i="1" s="1"/>
  <c r="C139" i="1"/>
  <c r="H138" i="1"/>
  <c r="D138" i="1"/>
  <c r="G138" i="1" s="1"/>
  <c r="C138" i="1"/>
  <c r="H137" i="1"/>
  <c r="D137" i="1"/>
  <c r="G137" i="1" s="1"/>
  <c r="C137" i="1"/>
  <c r="D136" i="1"/>
  <c r="G136" i="1" s="1"/>
  <c r="C136" i="1"/>
  <c r="D135" i="1"/>
  <c r="H134" i="1"/>
  <c r="D134" i="1"/>
  <c r="G134" i="1" s="1"/>
  <c r="C134" i="1"/>
  <c r="D133" i="1"/>
  <c r="G133" i="1" s="1"/>
  <c r="C133" i="1"/>
  <c r="D132" i="1"/>
  <c r="G132" i="1" s="1"/>
  <c r="C132" i="1"/>
  <c r="H131" i="1"/>
  <c r="D131" i="1"/>
  <c r="G131" i="1" s="1"/>
  <c r="C131" i="1"/>
  <c r="H130" i="1"/>
  <c r="D130" i="1"/>
  <c r="G130" i="1" s="1"/>
  <c r="C130" i="1"/>
  <c r="D129" i="1"/>
  <c r="G129" i="1" s="1"/>
  <c r="C129" i="1"/>
  <c r="D128" i="1"/>
  <c r="G128" i="1" s="1"/>
  <c r="C128" i="1"/>
  <c r="H127" i="1"/>
  <c r="D127" i="1"/>
  <c r="G127" i="1" s="1"/>
  <c r="C127" i="1"/>
  <c r="H126" i="1"/>
  <c r="D126" i="1"/>
  <c r="G126" i="1" s="1"/>
  <c r="C126" i="1"/>
  <c r="D125" i="1"/>
  <c r="G125" i="1" s="1"/>
  <c r="C125" i="1"/>
  <c r="D124" i="1"/>
  <c r="G124" i="1" s="1"/>
  <c r="C124" i="1"/>
  <c r="D123" i="1"/>
  <c r="G123" i="1" s="1"/>
  <c r="C123" i="1"/>
  <c r="H122" i="1"/>
  <c r="D122" i="1"/>
  <c r="G122" i="1" s="1"/>
  <c r="C122" i="1"/>
  <c r="D121" i="1"/>
  <c r="G121" i="1" s="1"/>
  <c r="C121" i="1"/>
  <c r="C120" i="1"/>
  <c r="D119" i="1"/>
  <c r="G119" i="1" s="1"/>
  <c r="C119" i="1"/>
  <c r="D118" i="1"/>
  <c r="G118" i="1" s="1"/>
  <c r="C118" i="1"/>
  <c r="D117" i="1"/>
  <c r="G117" i="1" s="1"/>
  <c r="C117" i="1"/>
  <c r="D116" i="1"/>
  <c r="G116" i="1" s="1"/>
  <c r="C116" i="1"/>
  <c r="H115" i="1"/>
  <c r="D115" i="1"/>
  <c r="G115" i="1" s="1"/>
  <c r="C115" i="1"/>
  <c r="H114" i="1"/>
  <c r="D114" i="1"/>
  <c r="G114" i="1" s="1"/>
  <c r="C114" i="1"/>
  <c r="D113" i="1"/>
  <c r="G113" i="1" s="1"/>
  <c r="C113" i="1"/>
  <c r="D112" i="1"/>
  <c r="G112" i="1" s="1"/>
  <c r="C112" i="1"/>
  <c r="H111" i="1"/>
  <c r="D111" i="1"/>
  <c r="G111" i="1" s="1"/>
  <c r="C111" i="1"/>
  <c r="H110" i="1"/>
  <c r="D110" i="1"/>
  <c r="G110" i="1" s="1"/>
  <c r="C110" i="1"/>
  <c r="D109" i="1"/>
  <c r="G109" i="1" s="1"/>
  <c r="C109" i="1"/>
  <c r="D108" i="1"/>
  <c r="G108" i="1" s="1"/>
  <c r="C108" i="1"/>
  <c r="H107" i="1"/>
  <c r="D107" i="1"/>
  <c r="G107" i="1" s="1"/>
  <c r="C107" i="1"/>
  <c r="H106" i="1"/>
  <c r="D106" i="1"/>
  <c r="G106" i="1" s="1"/>
  <c r="C106" i="1"/>
  <c r="D105" i="1"/>
  <c r="G105" i="1" s="1"/>
  <c r="C105" i="1"/>
  <c r="D104" i="1"/>
  <c r="G104" i="1" s="1"/>
  <c r="C104" i="1"/>
  <c r="H103" i="1"/>
  <c r="D103" i="1"/>
  <c r="G103" i="1" s="1"/>
  <c r="C103" i="1"/>
  <c r="D101" i="1"/>
  <c r="G101" i="1" s="1"/>
  <c r="C101" i="1"/>
  <c r="H100" i="1"/>
  <c r="D100" i="1"/>
  <c r="G100" i="1" s="1"/>
  <c r="C100" i="1"/>
  <c r="H99" i="1"/>
  <c r="D99" i="1"/>
  <c r="G99" i="1" s="1"/>
  <c r="C99" i="1"/>
  <c r="D98" i="1"/>
  <c r="G98" i="1" s="1"/>
  <c r="C98" i="1"/>
  <c r="D97" i="1"/>
  <c r="G97" i="1" s="1"/>
  <c r="C97" i="1"/>
  <c r="H96" i="1"/>
  <c r="D96" i="1"/>
  <c r="G96" i="1" s="1"/>
  <c r="C96" i="1"/>
  <c r="H95" i="1"/>
  <c r="D95" i="1"/>
  <c r="G95" i="1" s="1"/>
  <c r="C95" i="1"/>
  <c r="D94" i="1"/>
  <c r="G94" i="1" s="1"/>
  <c r="C94" i="1"/>
  <c r="D93" i="1"/>
  <c r="G93" i="1" s="1"/>
  <c r="C93" i="1"/>
  <c r="H92" i="1"/>
  <c r="D92" i="1"/>
  <c r="G92" i="1" s="1"/>
  <c r="C92" i="1"/>
  <c r="H91" i="1"/>
  <c r="D91" i="1"/>
  <c r="G91" i="1" s="1"/>
  <c r="C91" i="1"/>
  <c r="D90" i="1"/>
  <c r="G90" i="1" s="1"/>
  <c r="C90" i="1"/>
  <c r="D89" i="1"/>
  <c r="G89" i="1" s="1"/>
  <c r="C89" i="1"/>
  <c r="H88" i="1"/>
  <c r="D88" i="1"/>
  <c r="G88" i="1" s="1"/>
  <c r="C88" i="1"/>
  <c r="D87" i="1"/>
  <c r="G87" i="1" s="1"/>
  <c r="C87" i="1"/>
  <c r="D86" i="1"/>
  <c r="G86" i="1" s="1"/>
  <c r="C86" i="1"/>
  <c r="D85" i="1"/>
  <c r="G85" i="1" s="1"/>
  <c r="C85" i="1"/>
  <c r="H84" i="1"/>
  <c r="D84" i="1"/>
  <c r="G84" i="1" s="1"/>
  <c r="C84" i="1"/>
  <c r="H83" i="1"/>
  <c r="D83" i="1"/>
  <c r="G83" i="1" s="1"/>
  <c r="C83" i="1"/>
  <c r="D82" i="1"/>
  <c r="G82" i="1" s="1"/>
  <c r="C82" i="1"/>
  <c r="D81" i="1"/>
  <c r="G81" i="1" s="1"/>
  <c r="C81" i="1"/>
  <c r="H80" i="1"/>
  <c r="D80" i="1"/>
  <c r="G80" i="1" s="1"/>
  <c r="C80" i="1"/>
  <c r="D79" i="1"/>
  <c r="G79" i="1" s="1"/>
  <c r="C79" i="1"/>
  <c r="H77" i="1"/>
  <c r="D77" i="1"/>
  <c r="G77" i="1" s="1"/>
  <c r="C77" i="1"/>
  <c r="H76" i="1"/>
  <c r="D76" i="1"/>
  <c r="G76" i="1" s="1"/>
  <c r="C76" i="1"/>
  <c r="D75" i="1"/>
  <c r="G75" i="1" s="1"/>
  <c r="C75" i="1"/>
  <c r="D74" i="1"/>
  <c r="G74" i="1" s="1"/>
  <c r="C74" i="1"/>
  <c r="H73" i="1"/>
  <c r="D73" i="1"/>
  <c r="G73" i="1" s="1"/>
  <c r="C73" i="1"/>
  <c r="H72" i="1"/>
  <c r="D72" i="1"/>
  <c r="G72" i="1" s="1"/>
  <c r="C72" i="1"/>
  <c r="D71" i="1"/>
  <c r="G71" i="1" s="1"/>
  <c r="C71" i="1"/>
  <c r="D70" i="1"/>
  <c r="G70" i="1" s="1"/>
  <c r="C70" i="1"/>
  <c r="H69" i="1"/>
  <c r="D69" i="1"/>
  <c r="G69" i="1" s="1"/>
  <c r="C69" i="1"/>
  <c r="H68" i="1"/>
  <c r="D68" i="1"/>
  <c r="G68" i="1" s="1"/>
  <c r="C68" i="1"/>
  <c r="D67" i="1"/>
  <c r="G67" i="1" s="1"/>
  <c r="C67" i="1"/>
  <c r="D66" i="1"/>
  <c r="G66" i="1" s="1"/>
  <c r="C66" i="1"/>
  <c r="H65" i="1"/>
  <c r="D65" i="1"/>
  <c r="G65" i="1" s="1"/>
  <c r="C65" i="1"/>
  <c r="H64" i="1"/>
  <c r="D64" i="1"/>
  <c r="G64" i="1" s="1"/>
  <c r="C64" i="1"/>
  <c r="D63" i="1"/>
  <c r="G63" i="1" s="1"/>
  <c r="C63" i="1"/>
  <c r="D62" i="1"/>
  <c r="G62" i="1" s="1"/>
  <c r="C62" i="1"/>
  <c r="H61" i="1"/>
  <c r="D61" i="1"/>
  <c r="G61" i="1" s="1"/>
  <c r="C61" i="1"/>
  <c r="H60" i="1"/>
  <c r="D60" i="1"/>
  <c r="G60" i="1" s="1"/>
  <c r="C60" i="1"/>
  <c r="D59" i="1"/>
  <c r="G59" i="1" s="1"/>
  <c r="C59" i="1"/>
  <c r="D58" i="1"/>
  <c r="G58" i="1" s="1"/>
  <c r="C58" i="1"/>
  <c r="H57" i="1"/>
  <c r="D57" i="1"/>
  <c r="G57" i="1" s="1"/>
  <c r="C57" i="1"/>
  <c r="H56" i="1"/>
  <c r="D56" i="1"/>
  <c r="G56" i="1" s="1"/>
  <c r="C56" i="1"/>
  <c r="C55"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D27" i="1"/>
  <c r="G27" i="1" s="1"/>
  <c r="C27" i="1"/>
  <c r="H26" i="1"/>
  <c r="G26" i="1"/>
  <c r="D26" i="1"/>
  <c r="C26" i="1"/>
  <c r="H25" i="1"/>
  <c r="G25" i="1"/>
  <c r="D25" i="1"/>
  <c r="C25" i="1"/>
  <c r="H24" i="1"/>
  <c r="G24" i="1"/>
  <c r="D24" i="1"/>
  <c r="C24" i="1"/>
  <c r="H23" i="1"/>
  <c r="D23" i="1"/>
  <c r="G23" i="1" s="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H11" i="1" s="1"/>
  <c r="C11" i="1"/>
  <c r="H10" i="1"/>
  <c r="G10" i="1"/>
  <c r="D10" i="1"/>
  <c r="C10" i="1"/>
  <c r="D9" i="1"/>
  <c r="H9" i="1" s="1"/>
  <c r="C9" i="1"/>
  <c r="D8" i="1"/>
  <c r="H8" i="1" s="1"/>
  <c r="C8" i="1"/>
  <c r="D7" i="1"/>
  <c r="H7" i="1" s="1"/>
  <c r="C7" i="1"/>
  <c r="H6" i="1"/>
  <c r="D6" i="1"/>
  <c r="G6" i="1" s="1"/>
  <c r="C6" i="1"/>
  <c r="D5" i="1"/>
  <c r="H5" i="1" s="1"/>
  <c r="C5" i="1"/>
  <c r="C4" i="1"/>
  <c r="E22" i="7" l="1"/>
  <c r="I30" i="3" s="1"/>
  <c r="G1287" i="1"/>
  <c r="G1285" i="1"/>
  <c r="G1281" i="1"/>
  <c r="G1279" i="1"/>
  <c r="G1278" i="1"/>
  <c r="G1277" i="1"/>
  <c r="G1276" i="1"/>
  <c r="G1274" i="1"/>
  <c r="G1273" i="1"/>
  <c r="G1272" i="1"/>
  <c r="G1271" i="1"/>
  <c r="G1270" i="1"/>
  <c r="G1269" i="1"/>
  <c r="G1267" i="1"/>
  <c r="G1250" i="1"/>
  <c r="G1213" i="1"/>
  <c r="G1211" i="1"/>
  <c r="G1212" i="1"/>
  <c r="G1206" i="1"/>
  <c r="H1201" i="1"/>
  <c r="G1201" i="1"/>
  <c r="E206" i="5"/>
  <c r="H311" i="9" s="1"/>
  <c r="G1203" i="1"/>
  <c r="G1202" i="1"/>
  <c r="G1198" i="1"/>
  <c r="G1197" i="1"/>
  <c r="G1196" i="1"/>
  <c r="G1195" i="1"/>
  <c r="G1194" i="1"/>
  <c r="E305" i="9"/>
  <c r="B305" i="9" s="1"/>
  <c r="E300" i="9"/>
  <c r="B300" i="9" s="1"/>
  <c r="G1190" i="1"/>
  <c r="E297" i="9"/>
  <c r="B297" i="9" s="1"/>
  <c r="G1187" i="1"/>
  <c r="G1186" i="1"/>
  <c r="D1184" i="1"/>
  <c r="G1182" i="1"/>
  <c r="G1180" i="1"/>
  <c r="E190" i="5"/>
  <c r="G1177" i="1"/>
  <c r="G1175" i="1"/>
  <c r="G1176" i="1"/>
  <c r="G1171" i="1"/>
  <c r="G1168" i="1"/>
  <c r="G1170" i="1"/>
  <c r="G1151" i="1"/>
  <c r="G1150" i="1"/>
  <c r="G1148" i="1"/>
  <c r="G1149" i="1"/>
  <c r="G1147" i="1"/>
  <c r="G1146" i="1"/>
  <c r="G1145" i="1"/>
  <c r="G1144" i="1"/>
  <c r="G1142" i="1"/>
  <c r="G1143" i="1"/>
  <c r="E292" i="9"/>
  <c r="B292" i="9" s="1"/>
  <c r="E289" i="9"/>
  <c r="E146" i="5"/>
  <c r="D1124" i="1" s="1"/>
  <c r="D1127" i="1"/>
  <c r="G1128" i="1"/>
  <c r="G1123" i="1"/>
  <c r="G1122" i="1"/>
  <c r="H1116" i="1"/>
  <c r="G1113" i="1"/>
  <c r="H1104" i="1"/>
  <c r="G1104" i="1"/>
  <c r="G1097" i="1"/>
  <c r="H1084" i="1"/>
  <c r="G1084" i="1"/>
  <c r="H290" i="9"/>
  <c r="D1066" i="1"/>
  <c r="H1066" i="1" s="1"/>
  <c r="E286" i="9"/>
  <c r="B286" i="9" s="1"/>
  <c r="G1064" i="1"/>
  <c r="G1063" i="1"/>
  <c r="H1056" i="1"/>
  <c r="G1056" i="1"/>
  <c r="G1054" i="1"/>
  <c r="G1053" i="1"/>
  <c r="G1052" i="1"/>
  <c r="G1051" i="1"/>
  <c r="G1041" i="1"/>
  <c r="G1042" i="1"/>
  <c r="G1037" i="1"/>
  <c r="G1034" i="1"/>
  <c r="G1035" i="1"/>
  <c r="G1031" i="1"/>
  <c r="H1030" i="1"/>
  <c r="G1029" i="1"/>
  <c r="G1028" i="1"/>
  <c r="G1027" i="1"/>
  <c r="G1026" i="1"/>
  <c r="H1023" i="1"/>
  <c r="G1021" i="1"/>
  <c r="G1016" i="1"/>
  <c r="G1013" i="1"/>
  <c r="G1011" i="1"/>
  <c r="G1007" i="1"/>
  <c r="G1005" i="1"/>
  <c r="G1002" i="1"/>
  <c r="G1001" i="1"/>
  <c r="G1000" i="1"/>
  <c r="D997" i="1"/>
  <c r="G997" i="1" s="1"/>
  <c r="G1263" i="1"/>
  <c r="G1265" i="1"/>
  <c r="H996" i="1"/>
  <c r="G1221" i="1"/>
  <c r="G1220" i="1"/>
  <c r="H1219" i="1"/>
  <c r="G1226" i="1"/>
  <c r="G1224" i="1"/>
  <c r="H1580" i="1"/>
  <c r="G1575" i="1"/>
  <c r="G1573" i="1"/>
  <c r="H1572" i="1"/>
  <c r="G1571" i="1"/>
  <c r="H1568" i="1"/>
  <c r="G1567" i="1"/>
  <c r="H1564" i="1"/>
  <c r="G1563" i="1"/>
  <c r="G1560" i="1"/>
  <c r="H1560" i="1"/>
  <c r="G1555" i="1"/>
  <c r="H1556" i="1"/>
  <c r="G1549" i="1"/>
  <c r="H1548" i="1"/>
  <c r="G1547" i="1"/>
  <c r="G1545" i="1"/>
  <c r="G1539" i="1"/>
  <c r="G1537" i="1"/>
  <c r="G1529" i="1"/>
  <c r="G1527" i="1"/>
  <c r="G1525" i="1"/>
  <c r="H1520" i="1"/>
  <c r="H1519" i="1"/>
  <c r="G1519" i="1"/>
  <c r="G1515" i="1"/>
  <c r="D24" i="8"/>
  <c r="C1499" i="1" s="1"/>
  <c r="G1511" i="1"/>
  <c r="H1513" i="1"/>
  <c r="G1512" i="1"/>
  <c r="G1496" i="1"/>
  <c r="G1495" i="1"/>
  <c r="G1493" i="1"/>
  <c r="E309" i="9"/>
  <c r="B309" i="9" s="1"/>
  <c r="G1266" i="1"/>
  <c r="G1240" i="1"/>
  <c r="E291" i="9"/>
  <c r="B291" i="9" s="1"/>
  <c r="G1141" i="1"/>
  <c r="F146" i="5"/>
  <c r="D1236" i="1"/>
  <c r="G1237" i="1"/>
  <c r="G1232" i="1"/>
  <c r="G1231" i="1"/>
  <c r="H1230" i="1"/>
  <c r="G1229" i="1"/>
  <c r="G1228" i="1"/>
  <c r="E245" i="5"/>
  <c r="D1222" i="1" s="1"/>
  <c r="G1227" i="1"/>
  <c r="H1227" i="1"/>
  <c r="F250" i="5"/>
  <c r="E283" i="9"/>
  <c r="B283" i="9" s="1"/>
  <c r="D1223" i="1"/>
  <c r="F246" i="5"/>
  <c r="G1218" i="1"/>
  <c r="G1216" i="1"/>
  <c r="G1217" i="1"/>
  <c r="G1166" i="1"/>
  <c r="G1165" i="1"/>
  <c r="E293" i="9"/>
  <c r="B293" i="9" s="1"/>
  <c r="G1162" i="1"/>
  <c r="G1161" i="1"/>
  <c r="G1157" i="1"/>
  <c r="G1160" i="1"/>
  <c r="G1156" i="1"/>
  <c r="H1124" i="1"/>
  <c r="G1124" i="1"/>
  <c r="H1112" i="1"/>
  <c r="G1112" i="1"/>
  <c r="F134" i="5"/>
  <c r="G1047" i="1"/>
  <c r="G1048" i="1"/>
  <c r="G1050" i="1"/>
  <c r="F45" i="5"/>
  <c r="G1006" i="1"/>
  <c r="G1003" i="1"/>
  <c r="G999" i="1"/>
  <c r="G998" i="1"/>
  <c r="E12" i="5"/>
  <c r="D990" i="1" s="1"/>
  <c r="H995" i="1"/>
  <c r="G994" i="1"/>
  <c r="G993" i="1"/>
  <c r="D991" i="1"/>
  <c r="F13" i="5"/>
  <c r="G989" i="1"/>
  <c r="G988" i="1"/>
  <c r="G987" i="1"/>
  <c r="G986" i="1"/>
  <c r="E27" i="9"/>
  <c r="B27" i="9" s="1"/>
  <c r="E32" i="9"/>
  <c r="B32" i="9" s="1"/>
  <c r="E287" i="9"/>
  <c r="B287" i="9" s="1"/>
  <c r="E301" i="9"/>
  <c r="B301" i="9" s="1"/>
  <c r="E303" i="9"/>
  <c r="B303" i="9" s="1"/>
  <c r="E33" i="9"/>
  <c r="B33" i="9" s="1"/>
  <c r="G406" i="1"/>
  <c r="G405" i="1"/>
  <c r="G412" i="1"/>
  <c r="H412" i="1"/>
  <c r="E643" i="4"/>
  <c r="D637" i="1" s="1"/>
  <c r="G632" i="1"/>
  <c r="G641" i="1"/>
  <c r="G290" i="1"/>
  <c r="G413" i="1"/>
  <c r="G289" i="1"/>
  <c r="E273" i="9"/>
  <c r="B273" i="9" s="1"/>
  <c r="G821" i="1"/>
  <c r="E44" i="9"/>
  <c r="B44" i="9" s="1"/>
  <c r="G713" i="1"/>
  <c r="G711" i="1"/>
  <c r="G658" i="1"/>
  <c r="G655" i="1"/>
  <c r="G654" i="1"/>
  <c r="G648" i="1"/>
  <c r="E275" i="9"/>
  <c r="B275" i="9" s="1"/>
  <c r="E22" i="9"/>
  <c r="B22" i="9" s="1"/>
  <c r="H642" i="1"/>
  <c r="G645" i="1"/>
  <c r="H645" i="1"/>
  <c r="F652" i="4"/>
  <c r="D411" i="1"/>
  <c r="G386" i="1"/>
  <c r="H386" i="1"/>
  <c r="F391" i="4"/>
  <c r="D364" i="1"/>
  <c r="G365" i="1"/>
  <c r="E363" i="4"/>
  <c r="D358" i="1" s="1"/>
  <c r="G363" i="1"/>
  <c r="F364" i="4"/>
  <c r="G359" i="1"/>
  <c r="G361" i="1"/>
  <c r="D260" i="1"/>
  <c r="G260" i="1" s="1"/>
  <c r="E70" i="9"/>
  <c r="B70" i="9" s="1"/>
  <c r="H261" i="1"/>
  <c r="H257" i="1"/>
  <c r="D211" i="1"/>
  <c r="G211" i="1" s="1"/>
  <c r="E46" i="9"/>
  <c r="B46" i="9" s="1"/>
  <c r="F222" i="9"/>
  <c r="B222" i="9" s="1"/>
  <c r="F177" i="4"/>
  <c r="E45" i="9"/>
  <c r="B45" i="9" s="1"/>
  <c r="H179" i="1"/>
  <c r="H175" i="1"/>
  <c r="H173" i="1"/>
  <c r="D165" i="1"/>
  <c r="H165" i="1" s="1"/>
  <c r="E163" i="4"/>
  <c r="D159" i="1" s="1"/>
  <c r="F164" i="4"/>
  <c r="E41" i="9"/>
  <c r="B41" i="9" s="1"/>
  <c r="H152" i="1"/>
  <c r="H149" i="1"/>
  <c r="H123" i="1"/>
  <c r="H119" i="1"/>
  <c r="H118" i="1"/>
  <c r="E106" i="4"/>
  <c r="D102" i="1" s="1"/>
  <c r="F217" i="9"/>
  <c r="B217" i="9" s="1"/>
  <c r="H87" i="1"/>
  <c r="E82" i="4"/>
  <c r="D78" i="1" s="1"/>
  <c r="H79" i="1"/>
  <c r="E50" i="4"/>
  <c r="D46" i="1" s="1"/>
  <c r="E26" i="9"/>
  <c r="B26" i="9" s="1"/>
  <c r="F59" i="4"/>
  <c r="G11" i="1"/>
  <c r="G9" i="1"/>
  <c r="G8" i="1"/>
  <c r="G7" i="1"/>
  <c r="D4" i="1"/>
  <c r="G5" i="1"/>
  <c r="F8" i="4"/>
  <c r="G1434" i="1"/>
  <c r="H1423" i="1"/>
  <c r="G1423" i="1"/>
  <c r="H1411" i="1"/>
  <c r="G1416" i="1"/>
  <c r="G1417" i="1"/>
  <c r="D1408" i="1"/>
  <c r="I27" i="3"/>
  <c r="D1409" i="1"/>
  <c r="F115" i="6"/>
  <c r="G1410" i="1"/>
  <c r="F114" i="6"/>
  <c r="G1405" i="1"/>
  <c r="G1403" i="1"/>
  <c r="G1401" i="1"/>
  <c r="G1402" i="1"/>
  <c r="D1329" i="1"/>
  <c r="G1322" i="1"/>
  <c r="H1322" i="1"/>
  <c r="F28" i="6"/>
  <c r="G1300" i="1"/>
  <c r="G1302" i="1"/>
  <c r="D1453" i="1"/>
  <c r="H1453" i="1" s="1"/>
  <c r="C1453" i="1"/>
  <c r="G1453" i="1" s="1"/>
  <c r="H30" i="3"/>
  <c r="D5" i="7"/>
  <c r="G1576" i="1"/>
  <c r="H1576" i="1"/>
  <c r="G1565" i="1"/>
  <c r="G1551" i="1"/>
  <c r="G1540" i="1"/>
  <c r="H1540" i="1"/>
  <c r="G1541" i="1"/>
  <c r="G1535" i="1"/>
  <c r="D49" i="8"/>
  <c r="C1524" i="1" s="1"/>
  <c r="G1507" i="1"/>
  <c r="H1499" i="1"/>
  <c r="G1499" i="1"/>
  <c r="G1503" i="1"/>
  <c r="G1501" i="1"/>
  <c r="G1491" i="1"/>
  <c r="G1489" i="1"/>
  <c r="G1487" i="1"/>
  <c r="G1485" i="1"/>
  <c r="G1483" i="1"/>
  <c r="G1481" i="1"/>
  <c r="H1481" i="1"/>
  <c r="G1484" i="1"/>
  <c r="H217" i="1"/>
  <c r="G217" i="1"/>
  <c r="H221" i="1"/>
  <c r="G221" i="1"/>
  <c r="H237" i="1"/>
  <c r="G237" i="1"/>
  <c r="H55" i="1"/>
  <c r="H59" i="1"/>
  <c r="H63" i="1"/>
  <c r="H67" i="1"/>
  <c r="H71" i="1"/>
  <c r="H75" i="1"/>
  <c r="H82" i="1"/>
  <c r="H86" i="1"/>
  <c r="H90" i="1"/>
  <c r="H94" i="1"/>
  <c r="H98" i="1"/>
  <c r="H105" i="1"/>
  <c r="H109" i="1"/>
  <c r="H113" i="1"/>
  <c r="H117" i="1"/>
  <c r="H121" i="1"/>
  <c r="H125" i="1"/>
  <c r="H129" i="1"/>
  <c r="H133" i="1"/>
  <c r="H136" i="1"/>
  <c r="H140" i="1"/>
  <c r="H144" i="1"/>
  <c r="H151" i="1"/>
  <c r="H155" i="1"/>
  <c r="G195" i="1"/>
  <c r="H225" i="1"/>
  <c r="G225" i="1"/>
  <c r="H241" i="1"/>
  <c r="G241" i="1"/>
  <c r="H54" i="1"/>
  <c r="H58" i="1"/>
  <c r="H62" i="1"/>
  <c r="H66" i="1"/>
  <c r="H70" i="1"/>
  <c r="H74" i="1"/>
  <c r="H81" i="1"/>
  <c r="H85" i="1"/>
  <c r="H89" i="1"/>
  <c r="H93" i="1"/>
  <c r="H97" i="1"/>
  <c r="H101" i="1"/>
  <c r="H104" i="1"/>
  <c r="H108" i="1"/>
  <c r="H112" i="1"/>
  <c r="H116" i="1"/>
  <c r="H124" i="1"/>
  <c r="H128" i="1"/>
  <c r="H132" i="1"/>
  <c r="H139" i="1"/>
  <c r="H143" i="1"/>
  <c r="H150" i="1"/>
  <c r="H154" i="1"/>
  <c r="G157" i="1"/>
  <c r="G165" i="1"/>
  <c r="G173" i="1"/>
  <c r="G181" i="1"/>
  <c r="G189" i="1"/>
  <c r="G197" i="1"/>
  <c r="G205" i="1"/>
  <c r="H209" i="1"/>
  <c r="G209" i="1"/>
  <c r="H229" i="1"/>
  <c r="G229" i="1"/>
  <c r="G167" i="1"/>
  <c r="G175" i="1"/>
  <c r="G183" i="1"/>
  <c r="G191" i="1"/>
  <c r="H213" i="1"/>
  <c r="G213" i="1"/>
  <c r="H233" i="1"/>
  <c r="G233" i="1"/>
  <c r="G245" i="1"/>
  <c r="H247" i="1"/>
  <c r="G249" i="1"/>
  <c r="H251" i="1"/>
  <c r="G253" i="1"/>
  <c r="H255" i="1"/>
  <c r="G257" i="1"/>
  <c r="G261" i="1"/>
  <c r="H263" i="1"/>
  <c r="G265" i="1"/>
  <c r="H267" i="1"/>
  <c r="G269" i="1"/>
  <c r="H271" i="1"/>
  <c r="G273" i="1"/>
  <c r="H275" i="1"/>
  <c r="G277" i="1"/>
  <c r="H279" i="1"/>
  <c r="G281" i="1"/>
  <c r="H283" i="1"/>
  <c r="G332"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156" i="1"/>
  <c r="G158" i="1"/>
  <c r="H160" i="1"/>
  <c r="G162" i="1"/>
  <c r="H164" i="1"/>
  <c r="G166" i="1"/>
  <c r="H168" i="1"/>
  <c r="G170" i="1"/>
  <c r="H172" i="1"/>
  <c r="G174" i="1"/>
  <c r="H176" i="1"/>
  <c r="G178" i="1"/>
  <c r="H180" i="1"/>
  <c r="G182" i="1"/>
  <c r="H184" i="1"/>
  <c r="G186" i="1"/>
  <c r="H188" i="1"/>
  <c r="G190" i="1"/>
  <c r="H192" i="1"/>
  <c r="G194" i="1"/>
  <c r="H196" i="1"/>
  <c r="G198" i="1"/>
  <c r="H200" i="1"/>
  <c r="G202" i="1"/>
  <c r="H204" i="1"/>
  <c r="G206" i="1"/>
  <c r="H208" i="1"/>
  <c r="G210" i="1"/>
  <c r="H212" i="1"/>
  <c r="G214" i="1"/>
  <c r="H216" i="1"/>
  <c r="G218" i="1"/>
  <c r="G222" i="1"/>
  <c r="H224" i="1"/>
  <c r="G226" i="1"/>
  <c r="H228" i="1"/>
  <c r="G230" i="1"/>
  <c r="H232" i="1"/>
  <c r="G234" i="1"/>
  <c r="H236" i="1"/>
  <c r="G238" i="1"/>
  <c r="H240" i="1"/>
  <c r="G242" i="1"/>
  <c r="H244" i="1"/>
  <c r="G246" i="1"/>
  <c r="G250" i="1"/>
  <c r="H252" i="1"/>
  <c r="G254" i="1"/>
  <c r="H256" i="1"/>
  <c r="G258" i="1"/>
  <c r="H260" i="1"/>
  <c r="G262" i="1"/>
  <c r="H264" i="1"/>
  <c r="G266" i="1"/>
  <c r="H268" i="1"/>
  <c r="G270" i="1"/>
  <c r="H272" i="1"/>
  <c r="G274" i="1"/>
  <c r="H276" i="1"/>
  <c r="G278" i="1"/>
  <c r="H280" i="1"/>
  <c r="G282" i="1"/>
  <c r="H284" i="1"/>
  <c r="G296" i="1"/>
  <c r="G300" i="1"/>
  <c r="G304" i="1"/>
  <c r="I1452" i="1"/>
  <c r="I1467" i="1"/>
  <c r="F196" i="4"/>
  <c r="E528" i="4"/>
  <c r="D561" i="1"/>
  <c r="I1448" i="1"/>
  <c r="I1458" i="1"/>
  <c r="I1463" i="1"/>
  <c r="D346" i="1"/>
  <c r="D415" i="1"/>
  <c r="I1450" i="1"/>
  <c r="I1460" i="1"/>
  <c r="I1465" i="1"/>
  <c r="I1471" i="1"/>
  <c r="H1447" i="1"/>
  <c r="I1447" i="1" s="1"/>
  <c r="H1449" i="1"/>
  <c r="I1449" i="1" s="1"/>
  <c r="H1451" i="1"/>
  <c r="I1451" i="1" s="1"/>
  <c r="H1454" i="1"/>
  <c r="H1455" i="1"/>
  <c r="I1455" i="1" s="1"/>
  <c r="H1457" i="1"/>
  <c r="I1457" i="1" s="1"/>
  <c r="H1459" i="1"/>
  <c r="I1459" i="1" s="1"/>
  <c r="H1461" i="1"/>
  <c r="H1462" i="1"/>
  <c r="I1462" i="1" s="1"/>
  <c r="H1464" i="1"/>
  <c r="I1464" i="1" s="1"/>
  <c r="H1466" i="1"/>
  <c r="I1466" i="1" s="1"/>
  <c r="H1468" i="1"/>
  <c r="I1468" i="1" s="1"/>
  <c r="H1472" i="1"/>
  <c r="I1472" i="1" s="1"/>
  <c r="H1474" i="1"/>
  <c r="I1474" i="1" s="1"/>
  <c r="H1477" i="1"/>
  <c r="I1477" i="1" s="1"/>
  <c r="H1479" i="1"/>
  <c r="I1479" i="1" s="1"/>
  <c r="D7" i="4"/>
  <c r="F91" i="4"/>
  <c r="E124" i="4"/>
  <c r="D120" i="1" s="1"/>
  <c r="D139" i="4"/>
  <c r="E152" i="4"/>
  <c r="G21" i="9" s="1"/>
  <c r="D163" i="4"/>
  <c r="F231" i="4"/>
  <c r="D625" i="4"/>
  <c r="G311" i="9"/>
  <c r="F206" i="5"/>
  <c r="D42" i="8"/>
  <c r="D50" i="4"/>
  <c r="D82" i="4"/>
  <c r="D106" i="4"/>
  <c r="D224" i="4"/>
  <c r="D252" i="4"/>
  <c r="F259" i="4"/>
  <c r="F304" i="4"/>
  <c r="D299" i="4"/>
  <c r="D311" i="4"/>
  <c r="D459" i="4"/>
  <c r="F460" i="4"/>
  <c r="E472" i="4"/>
  <c r="D466" i="1" s="1"/>
  <c r="E484" i="4"/>
  <c r="D478" i="1" s="1"/>
  <c r="F129" i="6"/>
  <c r="E5" i="7"/>
  <c r="G316" i="9" s="1"/>
  <c r="E316" i="9" s="1"/>
  <c r="G1440" i="1"/>
  <c r="I1440" i="1" s="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F356" i="4"/>
  <c r="D351" i="4"/>
  <c r="D363" i="4"/>
  <c r="E644" i="4"/>
  <c r="D638" i="1" s="1"/>
  <c r="E459" i="4"/>
  <c r="D453" i="1" s="1"/>
  <c r="D529" i="4"/>
  <c r="F530" i="4"/>
  <c r="E143" i="9"/>
  <c r="B143" i="9" s="1"/>
  <c r="F69" i="5"/>
  <c r="F35" i="6"/>
  <c r="D263" i="4"/>
  <c r="F264" i="4"/>
  <c r="D643" i="4"/>
  <c r="F416" i="4"/>
  <c r="D644" i="4"/>
  <c r="D515" i="4"/>
  <c r="D567" i="4"/>
  <c r="F585" i="4"/>
  <c r="D580" i="4"/>
  <c r="D593" i="4"/>
  <c r="F594" i="4"/>
  <c r="G212" i="9"/>
  <c r="E212" i="9" s="1"/>
  <c r="B212" i="9" s="1"/>
  <c r="F8" i="5"/>
  <c r="D12" i="5"/>
  <c r="F70" i="5"/>
  <c r="E290" i="9"/>
  <c r="B290" i="9" s="1"/>
  <c r="D177" i="5"/>
  <c r="F207" i="5"/>
  <c r="F36" i="6"/>
  <c r="F130" i="6"/>
  <c r="E63" i="9"/>
  <c r="B63" i="9" s="1"/>
  <c r="B68" i="9"/>
  <c r="E71" i="9"/>
  <c r="B71" i="9" s="1"/>
  <c r="B76" i="9"/>
  <c r="E79" i="9"/>
  <c r="B79" i="9" s="1"/>
  <c r="E159" i="9"/>
  <c r="B159" i="9" s="1"/>
  <c r="G195" i="9"/>
  <c r="E195" i="9" s="1"/>
  <c r="B195" i="9" s="1"/>
  <c r="G164" i="9"/>
  <c r="E164" i="9" s="1"/>
  <c r="B164" i="9" s="1"/>
  <c r="G201" i="9"/>
  <c r="E201" i="9" s="1"/>
  <c r="B201" i="9" s="1"/>
  <c r="G209" i="9"/>
  <c r="E209" i="9" s="1"/>
  <c r="B209" i="9" s="1"/>
  <c r="E87" i="5"/>
  <c r="D118" i="5"/>
  <c r="E238" i="5"/>
  <c r="F238" i="5" s="1"/>
  <c r="D245" i="5"/>
  <c r="E258" i="5"/>
  <c r="D1235" i="1" s="1"/>
  <c r="E5" i="6"/>
  <c r="F5" i="6" s="1"/>
  <c r="E67" i="9"/>
  <c r="B67" i="9" s="1"/>
  <c r="E75" i="9"/>
  <c r="B75"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7" i="9"/>
  <c r="B147" i="9" s="1"/>
  <c r="E151" i="9"/>
  <c r="B151" i="9" s="1"/>
  <c r="B157" i="9"/>
  <c r="G204" i="9"/>
  <c r="E204" i="9" s="1"/>
  <c r="B204" i="9" s="1"/>
  <c r="F190" i="5"/>
  <c r="D141" i="6"/>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6" i="9"/>
  <c r="H165" i="9"/>
  <c r="G211" i="9"/>
  <c r="E211" i="9" s="1"/>
  <c r="B211" i="9" s="1"/>
  <c r="G207" i="9"/>
  <c r="E207" i="9" s="1"/>
  <c r="B207" i="9" s="1"/>
  <c r="G203" i="9"/>
  <c r="E203" i="9" s="1"/>
  <c r="B203" i="9" s="1"/>
  <c r="G199" i="9"/>
  <c r="E199" i="9" s="1"/>
  <c r="B199" i="9" s="1"/>
  <c r="L213" i="9"/>
  <c r="G208" i="9"/>
  <c r="E208" i="9" s="1"/>
  <c r="B208" i="9" s="1"/>
  <c r="G205" i="9"/>
  <c r="E205" i="9" s="1"/>
  <c r="B205" i="9" s="1"/>
  <c r="G200" i="9"/>
  <c r="E200" i="9" s="1"/>
  <c r="B200" i="9" s="1"/>
  <c r="G197" i="9"/>
  <c r="E197" i="9" s="1"/>
  <c r="B197" i="9" s="1"/>
  <c r="G193" i="9"/>
  <c r="E193" i="9" s="1"/>
  <c r="B193" i="9" s="1"/>
  <c r="G206" i="9"/>
  <c r="E206" i="9" s="1"/>
  <c r="B206" i="9" s="1"/>
  <c r="G198" i="9"/>
  <c r="E198" i="9" s="1"/>
  <c r="B198" i="9" s="1"/>
  <c r="G194" i="9"/>
  <c r="E194" i="9" s="1"/>
  <c r="B194" i="9" s="1"/>
  <c r="G163" i="9"/>
  <c r="E163" i="9" s="1"/>
  <c r="B163" i="9" s="1"/>
  <c r="G162" i="9"/>
  <c r="E162" i="9" s="1"/>
  <c r="B162" i="9" s="1"/>
  <c r="G161" i="9"/>
  <c r="E161" i="9" s="1"/>
  <c r="B161" i="9" s="1"/>
  <c r="M213" i="9"/>
  <c r="G210" i="9"/>
  <c r="E210" i="9" s="1"/>
  <c r="B210" i="9" s="1"/>
  <c r="G202" i="9"/>
  <c r="E202" i="9" s="1"/>
  <c r="B202" i="9" s="1"/>
  <c r="G196" i="9"/>
  <c r="E196" i="9" s="1"/>
  <c r="B196" i="9" s="1"/>
  <c r="L192" i="9"/>
  <c r="F192" i="9" s="1"/>
  <c r="G168" i="9"/>
  <c r="E168" i="9" s="1"/>
  <c r="B168" i="9" s="1"/>
  <c r="G167" i="9"/>
  <c r="E167" i="9" s="1"/>
  <c r="B167" i="9" s="1"/>
  <c r="H166" i="9"/>
  <c r="G165" i="9"/>
  <c r="E165" i="9" s="1"/>
  <c r="B165" i="9" s="1"/>
  <c r="I10" i="9"/>
  <c r="B216" i="9"/>
  <c r="F220" i="9"/>
  <c r="B220" i="9" s="1"/>
  <c r="F228" i="9"/>
  <c r="F236" i="9"/>
  <c r="F244" i="9"/>
  <c r="F252" i="9"/>
  <c r="F260" i="9"/>
  <c r="B240" i="9"/>
  <c r="F216" i="9"/>
  <c r="F224" i="9"/>
  <c r="B224" i="9" s="1"/>
  <c r="F232" i="9"/>
  <c r="B232" i="9" s="1"/>
  <c r="F240" i="9"/>
  <c r="F221" i="9"/>
  <c r="B221" i="9" s="1"/>
  <c r="B228" i="9"/>
  <c r="F229" i="9"/>
  <c r="B229" i="9" s="1"/>
  <c r="B236" i="9"/>
  <c r="F237" i="9"/>
  <c r="B237" i="9" s="1"/>
  <c r="B244" i="9"/>
  <c r="F245" i="9"/>
  <c r="B245" i="9" s="1"/>
  <c r="B252" i="9"/>
  <c r="F253" i="9"/>
  <c r="B253" i="9" s="1"/>
  <c r="B260" i="9"/>
  <c r="F261" i="9"/>
  <c r="B261" i="9" s="1"/>
  <c r="B268" i="9"/>
  <c r="F269" i="9"/>
  <c r="B269" i="9" s="1"/>
  <c r="E296" i="9"/>
  <c r="B296" i="9" s="1"/>
  <c r="E304" i="9"/>
  <c r="B304" i="9" s="1"/>
  <c r="B214" i="9"/>
  <c r="B215" i="9"/>
  <c r="B218" i="9"/>
  <c r="B219" i="9"/>
  <c r="B223" i="9"/>
  <c r="B226" i="9"/>
  <c r="B227" i="9"/>
  <c r="B230" i="9"/>
  <c r="B231" i="9"/>
  <c r="B234" i="9"/>
  <c r="B235" i="9"/>
  <c r="B238" i="9"/>
  <c r="B239" i="9"/>
  <c r="B242" i="9"/>
  <c r="B243" i="9"/>
  <c r="B246" i="9"/>
  <c r="B247" i="9"/>
  <c r="B250" i="9"/>
  <c r="B251" i="9"/>
  <c r="B254" i="9"/>
  <c r="B255" i="9"/>
  <c r="B258" i="9"/>
  <c r="B259" i="9"/>
  <c r="B262" i="9"/>
  <c r="B263" i="9"/>
  <c r="B266" i="9"/>
  <c r="B267" i="9"/>
  <c r="B270" i="9"/>
  <c r="B271" i="9"/>
  <c r="B289" i="9"/>
  <c r="E288" i="9"/>
  <c r="B288" i="9" s="1"/>
  <c r="E176" i="5" l="1"/>
  <c r="D1183" i="1"/>
  <c r="E311" i="9"/>
  <c r="B311" i="9" s="1"/>
  <c r="H1184" i="1"/>
  <c r="G1184" i="1"/>
  <c r="H1183" i="1"/>
  <c r="G1183" i="1"/>
  <c r="H310" i="9"/>
  <c r="E310" i="9" s="1"/>
  <c r="B310" i="9" s="1"/>
  <c r="D1167" i="1"/>
  <c r="H1127" i="1"/>
  <c r="G1127" i="1"/>
  <c r="G1066" i="1"/>
  <c r="H997" i="1"/>
  <c r="D43" i="8"/>
  <c r="K1451" i="9" s="1"/>
  <c r="H1236" i="1"/>
  <c r="G1236" i="1"/>
  <c r="H1223" i="1"/>
  <c r="G1223" i="1"/>
  <c r="E7" i="5"/>
  <c r="I20" i="3" s="1"/>
  <c r="H991" i="1"/>
  <c r="G991" i="1"/>
  <c r="G411" i="1"/>
  <c r="H411" i="1"/>
  <c r="E350" i="4"/>
  <c r="E407" i="4" s="1"/>
  <c r="D402" i="1" s="1"/>
  <c r="H364" i="1"/>
  <c r="G364" i="1"/>
  <c r="H211" i="1"/>
  <c r="H21" i="9"/>
  <c r="E21" i="9" s="1"/>
  <c r="H4" i="1"/>
  <c r="G4" i="1"/>
  <c r="H1409" i="1"/>
  <c r="G1409" i="1"/>
  <c r="H1408" i="1"/>
  <c r="G1408" i="1"/>
  <c r="G1329" i="1"/>
  <c r="H1329" i="1"/>
  <c r="H29" i="3"/>
  <c r="C1436" i="1"/>
  <c r="H1524" i="1"/>
  <c r="G1524" i="1"/>
  <c r="E166" i="9"/>
  <c r="B166" i="9" s="1"/>
  <c r="B192" i="9"/>
  <c r="H28" i="3"/>
  <c r="C1435" i="1"/>
  <c r="G1235" i="1"/>
  <c r="H1235" i="1"/>
  <c r="D1153" i="1"/>
  <c r="I22" i="3"/>
  <c r="H466" i="1"/>
  <c r="G466" i="1"/>
  <c r="D298" i="4"/>
  <c r="F299" i="4"/>
  <c r="C294" i="1"/>
  <c r="F224" i="4"/>
  <c r="C220" i="1"/>
  <c r="I34" i="3"/>
  <c r="C1517" i="1"/>
  <c r="F139" i="4"/>
  <c r="C135" i="1"/>
  <c r="D522" i="1"/>
  <c r="F245" i="5"/>
  <c r="C1222" i="1"/>
  <c r="F118" i="5"/>
  <c r="C1096" i="1"/>
  <c r="F567" i="4"/>
  <c r="C561" i="1"/>
  <c r="F643" i="4"/>
  <c r="C637" i="1"/>
  <c r="D68" i="5"/>
  <c r="F363" i="4"/>
  <c r="C358" i="1"/>
  <c r="F106" i="4"/>
  <c r="C102" i="1"/>
  <c r="F163" i="4"/>
  <c r="C159" i="1"/>
  <c r="G120" i="1"/>
  <c r="H120" i="1"/>
  <c r="H415" i="1"/>
  <c r="G415" i="1"/>
  <c r="F124" i="4"/>
  <c r="F213" i="9"/>
  <c r="B213" i="9" s="1"/>
  <c r="E237" i="5"/>
  <c r="D1215" i="1"/>
  <c r="E68" i="5"/>
  <c r="D1065" i="1"/>
  <c r="F12" i="5"/>
  <c r="C990" i="1"/>
  <c r="F593" i="4"/>
  <c r="C587" i="1"/>
  <c r="F515" i="4"/>
  <c r="C509" i="1"/>
  <c r="D528" i="4"/>
  <c r="C523" i="1"/>
  <c r="F529" i="4"/>
  <c r="F351" i="4"/>
  <c r="C346" i="1"/>
  <c r="D350" i="4"/>
  <c r="D7" i="5"/>
  <c r="D420" i="4"/>
  <c r="C453" i="1"/>
  <c r="F459" i="4"/>
  <c r="F82" i="4"/>
  <c r="C78" i="1"/>
  <c r="E151" i="4"/>
  <c r="D148" i="1"/>
  <c r="E420" i="4"/>
  <c r="F152" i="4"/>
  <c r="E141" i="6"/>
  <c r="D1299" i="1"/>
  <c r="I24" i="3"/>
  <c r="D237" i="5"/>
  <c r="H19" i="9"/>
  <c r="E19" i="9" s="1"/>
  <c r="B19" i="9" s="1"/>
  <c r="G308" i="9"/>
  <c r="E308" i="9" s="1"/>
  <c r="B308" i="9" s="1"/>
  <c r="F177" i="5"/>
  <c r="D176" i="5"/>
  <c r="C1154" i="1"/>
  <c r="C574" i="1"/>
  <c r="F580" i="4"/>
  <c r="F644" i="4"/>
  <c r="C638" i="1"/>
  <c r="F263" i="4"/>
  <c r="C259" i="1"/>
  <c r="E315" i="9"/>
  <c r="I10" i="3" s="1"/>
  <c r="B316" i="9"/>
  <c r="D1436" i="1"/>
  <c r="I29" i="3"/>
  <c r="H478" i="1"/>
  <c r="G478" i="1"/>
  <c r="F311" i="4"/>
  <c r="C306" i="1"/>
  <c r="F252" i="4"/>
  <c r="C248" i="1"/>
  <c r="F50" i="4"/>
  <c r="C46" i="1"/>
  <c r="F625" i="4"/>
  <c r="C619" i="1"/>
  <c r="D151" i="4"/>
  <c r="F7" i="4"/>
  <c r="D6" i="4"/>
  <c r="C3" i="1"/>
  <c r="E408" i="4"/>
  <c r="D403" i="1" s="1"/>
  <c r="D345" i="1"/>
  <c r="E6" i="4"/>
  <c r="H1167" i="1" l="1"/>
  <c r="G1167" i="1"/>
  <c r="C1518" i="1"/>
  <c r="H11" i="3" s="1"/>
  <c r="G313" i="9"/>
  <c r="E313" i="9" s="1"/>
  <c r="B313" i="9" s="1"/>
  <c r="G314" i="9"/>
  <c r="E314" i="9" s="1"/>
  <c r="B314" i="9" s="1"/>
  <c r="I35" i="3"/>
  <c r="D985" i="1"/>
  <c r="H248" i="1"/>
  <c r="G248" i="1"/>
  <c r="D1435" i="1"/>
  <c r="H9" i="3" s="1"/>
  <c r="I28" i="3"/>
  <c r="E412" i="4"/>
  <c r="I16" i="3"/>
  <c r="D2" i="1"/>
  <c r="F176" i="5"/>
  <c r="D175" i="5"/>
  <c r="H22" i="3"/>
  <c r="C1153" i="1"/>
  <c r="F237" i="5"/>
  <c r="H23" i="3"/>
  <c r="C1214" i="1"/>
  <c r="G78" i="1"/>
  <c r="H78" i="1"/>
  <c r="D635" i="4"/>
  <c r="F420" i="4"/>
  <c r="C414" i="1"/>
  <c r="D408" i="4"/>
  <c r="F350" i="4"/>
  <c r="C345" i="1"/>
  <c r="H523" i="1"/>
  <c r="G523" i="1"/>
  <c r="H587" i="1"/>
  <c r="G587" i="1"/>
  <c r="G1065" i="1"/>
  <c r="H1065" i="1"/>
  <c r="B21" i="9"/>
  <c r="G135" i="1"/>
  <c r="H135" i="1"/>
  <c r="H294" i="1"/>
  <c r="G294" i="1"/>
  <c r="F141" i="6"/>
  <c r="F6" i="4"/>
  <c r="H16" i="3"/>
  <c r="D412" i="4"/>
  <c r="C2" i="1"/>
  <c r="E635" i="4"/>
  <c r="D629" i="1" s="1"/>
  <c r="D414" i="1"/>
  <c r="F7" i="5"/>
  <c r="D6" i="5"/>
  <c r="H20" i="3"/>
  <c r="C985" i="1"/>
  <c r="H346" i="1"/>
  <c r="G346" i="1"/>
  <c r="D636" i="4"/>
  <c r="C522" i="1"/>
  <c r="F528" i="4"/>
  <c r="D1046" i="1"/>
  <c r="I21" i="3"/>
  <c r="E6" i="5"/>
  <c r="H159" i="1"/>
  <c r="G159" i="1"/>
  <c r="H358" i="1"/>
  <c r="G358" i="1"/>
  <c r="H637" i="1"/>
  <c r="G637" i="1"/>
  <c r="G1096" i="1"/>
  <c r="H1096" i="1"/>
  <c r="G619" i="1"/>
  <c r="H619" i="1"/>
  <c r="G638" i="1"/>
  <c r="H638" i="1"/>
  <c r="G1154" i="1"/>
  <c r="H1154" i="1"/>
  <c r="G453" i="1"/>
  <c r="H453" i="1"/>
  <c r="H46" i="1"/>
  <c r="G46" i="1"/>
  <c r="H306" i="1"/>
  <c r="G306" i="1"/>
  <c r="H259" i="1"/>
  <c r="G259" i="1"/>
  <c r="D289" i="4"/>
  <c r="H17" i="3"/>
  <c r="F151" i="4"/>
  <c r="C147" i="1"/>
  <c r="H1436" i="1"/>
  <c r="G1436" i="1"/>
  <c r="H574" i="1"/>
  <c r="G574" i="1"/>
  <c r="H1299" i="1"/>
  <c r="G1299" i="1"/>
  <c r="G148" i="1"/>
  <c r="H148" i="1"/>
  <c r="G509" i="1"/>
  <c r="H509" i="1"/>
  <c r="G990" i="1"/>
  <c r="H990" i="1"/>
  <c r="G1215" i="1"/>
  <c r="H1215" i="1"/>
  <c r="G1517" i="1"/>
  <c r="H1517" i="1"/>
  <c r="H220" i="1"/>
  <c r="G220" i="1"/>
  <c r="F298" i="4"/>
  <c r="D407" i="4"/>
  <c r="C293" i="1"/>
  <c r="H1435" i="1"/>
  <c r="H3" i="1"/>
  <c r="G3" i="1"/>
  <c r="E289" i="4"/>
  <c r="I17" i="3"/>
  <c r="D147" i="1"/>
  <c r="D1214" i="1"/>
  <c r="I23" i="3"/>
  <c r="G102" i="1"/>
  <c r="H102" i="1"/>
  <c r="F68" i="5"/>
  <c r="H21" i="3"/>
  <c r="C1046" i="1"/>
  <c r="H561" i="1"/>
  <c r="G561" i="1"/>
  <c r="G1222" i="1"/>
  <c r="H1222" i="1"/>
  <c r="E636" i="4"/>
  <c r="D630" i="1" s="1"/>
  <c r="E175" i="5"/>
  <c r="D1152" i="1" s="1"/>
  <c r="G318" i="9"/>
  <c r="E318" i="9" s="1"/>
  <c r="G1518" i="1" l="1"/>
  <c r="H1518" i="1"/>
  <c r="E312" i="9"/>
  <c r="I11" i="3" s="1"/>
  <c r="G1435" i="1"/>
  <c r="B318" i="9"/>
  <c r="E317" i="9"/>
  <c r="E413" i="4"/>
  <c r="E414" i="4" s="1"/>
  <c r="D409" i="1" s="1"/>
  <c r="E291" i="4"/>
  <c r="D287" i="1" s="1"/>
  <c r="D285" i="1"/>
  <c r="H278" i="9"/>
  <c r="D984" i="1"/>
  <c r="H522" i="1"/>
  <c r="G522" i="1"/>
  <c r="G985" i="1"/>
  <c r="H985" i="1"/>
  <c r="H414" i="1"/>
  <c r="G414" i="1"/>
  <c r="G1153" i="1"/>
  <c r="H1153" i="1"/>
  <c r="G1046" i="1"/>
  <c r="H1046" i="1"/>
  <c r="G293" i="1"/>
  <c r="H293" i="1"/>
  <c r="D413" i="4"/>
  <c r="F289" i="4"/>
  <c r="D291" i="4"/>
  <c r="C285" i="1"/>
  <c r="F636" i="4"/>
  <c r="C630" i="1"/>
  <c r="G345" i="1"/>
  <c r="H345" i="1"/>
  <c r="G1214" i="1"/>
  <c r="H1214" i="1"/>
  <c r="C402" i="1"/>
  <c r="F407" i="4"/>
  <c r="N3" i="9"/>
  <c r="G147" i="1"/>
  <c r="H147" i="1"/>
  <c r="G285" i="9"/>
  <c r="E285" i="9" s="1"/>
  <c r="B285" i="9" s="1"/>
  <c r="G278" i="9"/>
  <c r="F6" i="5"/>
  <c r="C984" i="1"/>
  <c r="H2" i="1"/>
  <c r="G2" i="1"/>
  <c r="D290" i="4"/>
  <c r="F635" i="4"/>
  <c r="C629" i="1"/>
  <c r="F175" i="5"/>
  <c r="C1152" i="1"/>
  <c r="E639" i="4"/>
  <c r="D407" i="1"/>
  <c r="K3" i="9"/>
  <c r="I9" i="3"/>
  <c r="D639" i="4"/>
  <c r="D414" i="4"/>
  <c r="F412" i="4"/>
  <c r="C407" i="1"/>
  <c r="C403" i="1"/>
  <c r="F408" i="4"/>
  <c r="E290" i="4"/>
  <c r="D286" i="1" s="1"/>
  <c r="E278" i="9" l="1"/>
  <c r="E277" i="9" s="1"/>
  <c r="D640" i="4"/>
  <c r="D415" i="4"/>
  <c r="C408" i="1"/>
  <c r="F413" i="4"/>
  <c r="H407" i="1"/>
  <c r="G407" i="1"/>
  <c r="D633" i="1"/>
  <c r="F290" i="4"/>
  <c r="C286" i="1"/>
  <c r="H8" i="3"/>
  <c r="G984" i="1"/>
  <c r="H984" i="1"/>
  <c r="H285" i="1"/>
  <c r="G285" i="1"/>
  <c r="E640" i="4"/>
  <c r="E415" i="4"/>
  <c r="D410" i="1" s="1"/>
  <c r="D408" i="1"/>
  <c r="G1152" i="1"/>
  <c r="H1152" i="1"/>
  <c r="H403" i="1"/>
  <c r="G403" i="1"/>
  <c r="C409" i="1"/>
  <c r="F414" i="4"/>
  <c r="H402" i="1"/>
  <c r="G402" i="1"/>
  <c r="F291" i="4"/>
  <c r="C287" i="1"/>
  <c r="D641" i="4"/>
  <c r="F639" i="4"/>
  <c r="C633" i="1"/>
  <c r="H629" i="1"/>
  <c r="G629" i="1"/>
  <c r="G630" i="1"/>
  <c r="H630" i="1"/>
  <c r="B278" i="9" l="1"/>
  <c r="H287" i="1"/>
  <c r="G287" i="1"/>
  <c r="E642" i="4"/>
  <c r="D634" i="1"/>
  <c r="M3" i="9"/>
  <c r="I8" i="3"/>
  <c r="E641" i="4"/>
  <c r="F641" i="4" s="1"/>
  <c r="H408" i="1"/>
  <c r="G408" i="1"/>
  <c r="H633" i="1"/>
  <c r="G633" i="1"/>
  <c r="H409" i="1"/>
  <c r="G409" i="1"/>
  <c r="H286" i="1"/>
  <c r="G286" i="1"/>
  <c r="F415" i="4"/>
  <c r="C410" i="1"/>
  <c r="C635" i="1"/>
  <c r="D642" i="4"/>
  <c r="F640" i="4"/>
  <c r="C634" i="1"/>
  <c r="E645" i="4" l="1"/>
  <c r="D635" i="1"/>
  <c r="H635" i="1" s="1"/>
  <c r="E646" i="4"/>
  <c r="D636" i="1"/>
  <c r="F642" i="4"/>
  <c r="D646" i="4"/>
  <c r="C636" i="1"/>
  <c r="H410" i="1"/>
  <c r="G410" i="1"/>
  <c r="G634" i="1"/>
  <c r="H634" i="1"/>
  <c r="D645" i="4"/>
  <c r="F645" i="4" l="1"/>
  <c r="H18" i="3"/>
  <c r="C639" i="1"/>
  <c r="G276" i="9"/>
  <c r="E276" i="9" s="1"/>
  <c r="B276" i="9" s="1"/>
  <c r="G636" i="1"/>
  <c r="H636" i="1"/>
  <c r="D640" i="1"/>
  <c r="I19" i="3"/>
  <c r="F646" i="4"/>
  <c r="H19" i="3"/>
  <c r="C640" i="1"/>
  <c r="G635" i="1"/>
  <c r="D639" i="1"/>
  <c r="I18" i="3"/>
  <c r="H7" i="3" l="1"/>
  <c r="J3" i="9" s="1"/>
  <c r="G640" i="1"/>
  <c r="H640" i="1"/>
  <c r="H639" i="1"/>
  <c r="G639" i="1"/>
  <c r="L272" i="9" l="1"/>
  <c r="H274" i="9"/>
  <c r="G274" i="9"/>
  <c r="M272" i="9"/>
  <c r="H18" i="9"/>
  <c r="G18" i="9"/>
  <c r="K5" i="9"/>
  <c r="J10" i="9"/>
  <c r="M16" i="9"/>
  <c r="J7" i="9"/>
  <c r="I12" i="9"/>
  <c r="J8" i="9"/>
  <c r="I13" i="9"/>
  <c r="K8" i="9"/>
  <c r="J13" i="9"/>
  <c r="G17" i="9"/>
  <c r="J6" i="9"/>
  <c r="I11" i="9"/>
  <c r="H17" i="9"/>
  <c r="I8" i="9"/>
  <c r="M15" i="9"/>
  <c r="I9" i="9"/>
  <c r="G15" i="9"/>
  <c r="J9" i="9"/>
  <c r="H15" i="9"/>
  <c r="I7" i="9"/>
  <c r="K13" i="9"/>
  <c r="K10" i="9"/>
  <c r="G16" i="9"/>
  <c r="I5" i="9"/>
  <c r="K11" i="9"/>
  <c r="H16" i="9"/>
  <c r="J5" i="9"/>
  <c r="L16" i="9"/>
  <c r="K9" i="9"/>
  <c r="L15" i="9"/>
  <c r="K6" i="9"/>
  <c r="J11" i="9"/>
  <c r="I17" i="9"/>
  <c r="K7" i="9"/>
  <c r="J12" i="9"/>
  <c r="J17" i="9"/>
  <c r="I6" i="9"/>
  <c r="K12" i="9"/>
  <c r="E274" i="9" l="1"/>
  <c r="B274" i="9" s="1"/>
  <c r="E16" i="9"/>
  <c r="F272" i="9"/>
  <c r="B272" i="9" s="1"/>
  <c r="E13" i="9"/>
  <c r="B13" i="9" s="1"/>
  <c r="E8" i="9"/>
  <c r="B8" i="9" s="1"/>
  <c r="E17" i="9"/>
  <c r="B17" i="9" s="1"/>
  <c r="E10" i="9"/>
  <c r="B10" i="9" s="1"/>
  <c r="E6" i="9"/>
  <c r="B6" i="9" s="1"/>
  <c r="E15" i="9"/>
  <c r="E12" i="9"/>
  <c r="B12" i="9" s="1"/>
  <c r="F15" i="9"/>
  <c r="F16" i="9"/>
  <c r="E5" i="9"/>
  <c r="E7" i="9"/>
  <c r="B7" i="9" s="1"/>
  <c r="E9" i="9"/>
  <c r="B9" i="9" s="1"/>
  <c r="E11" i="9"/>
  <c r="B11" i="9" s="1"/>
  <c r="E18" i="9"/>
  <c r="B18" i="9" s="1"/>
  <c r="F20" i="9" l="1"/>
  <c r="E20" i="9"/>
  <c r="I7" i="3" s="1"/>
  <c r="B16" i="9"/>
  <c r="E4" i="9"/>
  <c r="B5" i="9"/>
  <c r="F14" i="9"/>
  <c r="B1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<sst xmlns="http://schemas.openxmlformats.org/spreadsheetml/2006/main" count="4374" uniqueCount="3427">
  <si>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</si>
  <si>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</si>
  <si>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</si>
  <si>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</si>
  <si>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</si>
  <si>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</si>
  <si>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</si>
  <si>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</si>
  <si>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</si>
  <si>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</si>
  <si>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</si>
  <si>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</si>
  <si>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</si>
  <si>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</si>
  <si>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</si>
  <si>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</si>
  <si>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</si>
  <si>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</si>
  <si>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</si>
  <si>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</si>
  <si>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</si>
  <si>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</si>
  <si>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</si>
  <si>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</si>
  <si>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</si>
  <si>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</si>
  <si>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</si>
  <si>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</si>
  <si>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</si>
  <si>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</si>
  <si>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</si>
  <si>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DEKANOVEC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</si>
  <si>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</si>
  <si>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</si>
  <si>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</si>
  <si>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</si>
  <si>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</si>
  <si>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</si>
  <si>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</si>
  <si>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</si>
  <si>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</si>
  <si>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</si>
  <si>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</si>
  <si>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</si>
  <si>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</si>
  <si>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</si>
  <si>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</si>
  <si>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</si>
  <si>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</si>
  <si>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32867 - OPĆINA DEKANOVEC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</si>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</sst>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419561.55</v>
      </c>
      <c r="D2" s="6">
        <f>'PR-RAS'!E6</f>
        <v>511288.6</v>
      </c>
      <c r="E2" s="6">
        <v>0</v>
      </c>
      <c r="F2" s="6">
        <v>0</v>
      </c>
      <c r="G2" s="7">
        <f t="shared" ref="G2:G264" si="0">(B2/1000)*(C2*1+D2*2)</f>
        <v>1442.1387500000001</v>
      </c>
      <c r="H2" s="7">
        <f t="shared" ref="H2:H264" si="1">ABS(C2-ROUND(C2,0))+ABS(D2-ROUND(D2,0))</f>
        <v>0.8500000000349246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197609.99000000002</v>
      </c>
      <c r="D3" s="1">
        <f>'PR-RAS'!E7</f>
        <v>271107.45999999996</v>
      </c>
      <c r="E3" s="1">
        <v>0</v>
      </c>
      <c r="F3" s="1">
        <v>0</v>
      </c>
      <c r="G3" s="2">
        <f t="shared" si="0"/>
        <v>1479.6498199999999</v>
      </c>
      <c r="H3" s="2">
        <f t="shared" si="1"/>
        <v>0.46999999994295649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189403.28</v>
      </c>
      <c r="D4" s="1">
        <f>'PR-RAS'!E8</f>
        <v>262013.55999999994</v>
      </c>
      <c r="E4" s="1">
        <v>0</v>
      </c>
      <c r="F4" s="1">
        <v>0</v>
      </c>
      <c r="G4" s="2">
        <f t="shared" si="0"/>
        <v>2140.2911999999997</v>
      </c>
      <c r="H4" s="2">
        <f t="shared" si="1"/>
        <v>0.72000000005937181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194214.81</v>
      </c>
      <c r="D5" s="1">
        <f>'PR-RAS'!E9</f>
        <v>248975.9</v>
      </c>
      <c r="E5" s="1">
        <v>0</v>
      </c>
      <c r="F5" s="1">
        <v>0</v>
      </c>
      <c r="G5" s="2">
        <f t="shared" si="0"/>
        <v>2768.66644</v>
      </c>
      <c r="H5" s="2">
        <f t="shared" si="1"/>
        <v>0.29000000000814907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11127.91</v>
      </c>
      <c r="D6" s="1">
        <f>'PR-RAS'!E10</f>
        <v>13716.76</v>
      </c>
      <c r="E6" s="1">
        <v>0</v>
      </c>
      <c r="F6" s="1">
        <v>0</v>
      </c>
      <c r="G6" s="2">
        <f t="shared" si="0"/>
        <v>192.80715000000001</v>
      </c>
      <c r="H6" s="2">
        <f t="shared" si="1"/>
        <v>0.32999999999992724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4526.5</v>
      </c>
      <c r="D7" s="1">
        <f>'PR-RAS'!E11</f>
        <v>6092.56</v>
      </c>
      <c r="E7" s="1">
        <v>0</v>
      </c>
      <c r="F7" s="1">
        <v>0</v>
      </c>
      <c r="G7" s="2">
        <f t="shared" si="0"/>
        <v>100.26972000000002</v>
      </c>
      <c r="H7" s="2">
        <f t="shared" si="1"/>
        <v>0.93999999999959982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7773.24</v>
      </c>
      <c r="D8" s="1">
        <f>'PR-RAS'!E12</f>
        <v>30179.81</v>
      </c>
      <c r="E8" s="1">
        <v>0</v>
      </c>
      <c r="F8" s="1">
        <v>0</v>
      </c>
      <c r="G8" s="2">
        <f t="shared" si="0"/>
        <v>476.93002000000001</v>
      </c>
      <c r="H8" s="2">
        <f t="shared" si="1"/>
        <v>0.42999999999847205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12897.76</v>
      </c>
      <c r="D9" s="1">
        <f>'PR-RAS'!E13</f>
        <v>10491.67</v>
      </c>
      <c r="E9" s="1">
        <v>0</v>
      </c>
      <c r="F9" s="1">
        <v>0</v>
      </c>
      <c r="G9" s="2">
        <f t="shared" si="0"/>
        <v>271.04879999999997</v>
      </c>
      <c r="H9" s="2">
        <f t="shared" si="1"/>
        <v>0.56999999999970896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41136.94</v>
      </c>
      <c r="D11" s="1">
        <f>'PR-RAS'!E15</f>
        <v>47443.14</v>
      </c>
      <c r="E11" s="1">
        <v>0</v>
      </c>
      <c r="F11" s="1">
        <v>0</v>
      </c>
      <c r="G11" s="2">
        <f t="shared" si="0"/>
        <v>1360.2322000000001</v>
      </c>
      <c r="H11" s="2">
        <f t="shared" si="1"/>
        <v>0.19999999999708962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4044.64</v>
      </c>
      <c r="D19" s="1">
        <f>'PR-RAS'!E23</f>
        <v>4105.8999999999996</v>
      </c>
      <c r="E19" s="1">
        <v>0</v>
      </c>
      <c r="F19" s="1">
        <v>0</v>
      </c>
      <c r="G19" s="2">
        <f t="shared" si="0"/>
        <v>220.61591999999996</v>
      </c>
      <c r="H19" s="2">
        <f t="shared" si="1"/>
        <v>0.46000000000049113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4044.64</v>
      </c>
      <c r="D23" s="1">
        <f>'PR-RAS'!E27</f>
        <v>4105.8999999999996</v>
      </c>
      <c r="E23" s="1">
        <v>0</v>
      </c>
      <c r="F23" s="1">
        <v>0</v>
      </c>
      <c r="G23" s="2">
        <f t="shared" si="0"/>
        <v>269.64167999999995</v>
      </c>
      <c r="H23" s="2">
        <f t="shared" si="1"/>
        <v>0.46000000000049113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4162.07</v>
      </c>
      <c r="D25" s="1">
        <f>'PR-RAS'!E29</f>
        <v>4988</v>
      </c>
      <c r="E25" s="1">
        <v>0</v>
      </c>
      <c r="F25" s="1">
        <v>0</v>
      </c>
      <c r="G25" s="2">
        <f t="shared" si="0"/>
        <v>339.31367999999998</v>
      </c>
      <c r="H25" s="2">
        <f t="shared" si="1"/>
        <v>6.9999999999708962E-2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4162.07</v>
      </c>
      <c r="D27" s="1">
        <f>'PR-RAS'!E31</f>
        <v>4988</v>
      </c>
      <c r="E27" s="1">
        <v>0</v>
      </c>
      <c r="F27" s="1">
        <v>0</v>
      </c>
      <c r="G27" s="2">
        <f t="shared" si="0"/>
        <v>367.58981999999997</v>
      </c>
      <c r="H27" s="2">
        <f t="shared" si="1"/>
        <v>6.9999999999708962E-2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168170.5</v>
      </c>
      <c r="D46" s="1">
        <f>'PR-RAS'!E50</f>
        <v>177221.07</v>
      </c>
      <c r="E46" s="1">
        <v>0</v>
      </c>
      <c r="F46" s="1">
        <v>0</v>
      </c>
      <c r="G46" s="2">
        <f t="shared" si="0"/>
        <v>23517.568800000001</v>
      </c>
      <c r="H46" s="2">
        <f t="shared" si="1"/>
        <v>0.57000000000698492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168170.5</v>
      </c>
      <c r="D55" s="1">
        <f>'PR-RAS'!E59</f>
        <v>177221.07</v>
      </c>
      <c r="E55" s="1">
        <v>0</v>
      </c>
      <c r="F55" s="1">
        <v>0</v>
      </c>
      <c r="G55" s="2">
        <f t="shared" si="0"/>
        <v>28221.082559999999</v>
      </c>
      <c r="H55" s="2">
        <f t="shared" si="1"/>
        <v>0.57000000000698492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125670.5</v>
      </c>
      <c r="D56" s="1">
        <f>'PR-RAS'!E60</f>
        <v>137221.07</v>
      </c>
      <c r="E56" s="1">
        <v>0</v>
      </c>
      <c r="F56" s="1">
        <v>0</v>
      </c>
      <c r="G56" s="2">
        <f t="shared" si="0"/>
        <v>22006.195200000002</v>
      </c>
      <c r="H56" s="2">
        <f t="shared" si="1"/>
        <v>0.57000000000698492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42500</v>
      </c>
      <c r="D57" s="1">
        <f>'PR-RAS'!E61</f>
        <v>40000</v>
      </c>
      <c r="E57" s="1">
        <v>0</v>
      </c>
      <c r="F57" s="1">
        <v>0</v>
      </c>
      <c r="G57" s="2">
        <f t="shared" si="0"/>
        <v>6860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10111.93</v>
      </c>
      <c r="D78" s="1">
        <f>'PR-RAS'!E82</f>
        <v>20136.979999999996</v>
      </c>
      <c r="E78" s="1">
        <v>0</v>
      </c>
      <c r="F78" s="1">
        <v>0</v>
      </c>
      <c r="G78" s="2">
        <f t="shared" si="0"/>
        <v>3879.7135299999995</v>
      </c>
      <c r="H78" s="2">
        <f t="shared" si="1"/>
        <v>9.0000000003783498E-2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2149.3200000000002</v>
      </c>
      <c r="D79" s="1">
        <f>'PR-RAS'!E83</f>
        <v>9704.32</v>
      </c>
      <c r="E79" s="1">
        <v>0</v>
      </c>
      <c r="F79" s="1">
        <v>0</v>
      </c>
      <c r="G79" s="2">
        <f t="shared" si="0"/>
        <v>1681.52088</v>
      </c>
      <c r="H79" s="2">
        <f t="shared" si="1"/>
        <v>0.63999999999987267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25.76</v>
      </c>
      <c r="D82" s="1">
        <f>'PR-RAS'!E86</f>
        <v>104.32</v>
      </c>
      <c r="E82" s="1">
        <v>0</v>
      </c>
      <c r="F82" s="1">
        <v>0</v>
      </c>
      <c r="G82" s="2">
        <f t="shared" si="0"/>
        <v>18.9864</v>
      </c>
      <c r="H82" s="2">
        <f t="shared" si="1"/>
        <v>0.55999999999999162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2123.56</v>
      </c>
      <c r="D85" s="1">
        <f>'PR-RAS'!E89</f>
        <v>9600</v>
      </c>
      <c r="E85" s="1">
        <v>0</v>
      </c>
      <c r="F85" s="1">
        <v>0</v>
      </c>
      <c r="G85" s="2">
        <f t="shared" si="0"/>
        <v>1791.1790400000002</v>
      </c>
      <c r="H85" s="2">
        <f t="shared" si="1"/>
        <v>0.44000000000005457</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7962.6100000000006</v>
      </c>
      <c r="D87" s="1">
        <f>'PR-RAS'!E91</f>
        <v>10432.659999999998</v>
      </c>
      <c r="E87" s="1">
        <v>0</v>
      </c>
      <c r="F87" s="1">
        <v>0</v>
      </c>
      <c r="G87" s="2">
        <f t="shared" si="0"/>
        <v>2479.2019799999994</v>
      </c>
      <c r="H87" s="2">
        <f t="shared" si="1"/>
        <v>0.73000000000138243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948.17</v>
      </c>
      <c r="D88" s="1">
        <f>'PR-RAS'!E92</f>
        <v>331.81</v>
      </c>
      <c r="E88" s="1">
        <v>0</v>
      </c>
      <c r="F88" s="1">
        <v>0</v>
      </c>
      <c r="G88" s="2">
        <f t="shared" si="0"/>
        <v>140.22573</v>
      </c>
      <c r="H88" s="2">
        <f t="shared" si="1"/>
        <v>0.3599999999999568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7012.76</v>
      </c>
      <c r="D89" s="1">
        <f>'PR-RAS'!E93</f>
        <v>10059.4</v>
      </c>
      <c r="E89" s="1">
        <v>0</v>
      </c>
      <c r="F89" s="1">
        <v>0</v>
      </c>
      <c r="G89" s="2">
        <f t="shared" si="0"/>
        <v>2387.5772799999995</v>
      </c>
      <c r="H89" s="2">
        <f t="shared" si="1"/>
        <v>0.63999999999941792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1.68</v>
      </c>
      <c r="D90" s="1">
        <f>'PR-RAS'!E94</f>
        <v>1.64</v>
      </c>
      <c r="E90" s="1">
        <v>0</v>
      </c>
      <c r="F90" s="1">
        <v>0</v>
      </c>
      <c r="G90" s="2">
        <f t="shared" si="0"/>
        <v>0.44144</v>
      </c>
      <c r="H90" s="2">
        <f t="shared" si="1"/>
        <v>0.68000000000000016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39.81</v>
      </c>
      <c r="E93" s="1">
        <v>0</v>
      </c>
      <c r="F93" s="1">
        <v>0</v>
      </c>
      <c r="G93" s="2">
        <f t="shared" si="0"/>
        <v>7.3250400000000004</v>
      </c>
      <c r="H93" s="2">
        <f t="shared" si="1"/>
        <v>0.18999999999999773</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42145.59</v>
      </c>
      <c r="D102" s="1">
        <f>'PR-RAS'!E106</f>
        <v>41894.320000000007</v>
      </c>
      <c r="E102" s="1">
        <v>0</v>
      </c>
      <c r="F102" s="1">
        <v>0</v>
      </c>
      <c r="G102" s="2">
        <f t="shared" si="0"/>
        <v>12719.357230000001</v>
      </c>
      <c r="H102" s="2">
        <f t="shared" si="1"/>
        <v>0.73000000001047738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22900.55</v>
      </c>
      <c r="D108" s="1">
        <f>'PR-RAS'!E112</f>
        <v>19831.25</v>
      </c>
      <c r="E108" s="1">
        <v>0</v>
      </c>
      <c r="F108" s="1">
        <v>0</v>
      </c>
      <c r="G108" s="2">
        <f t="shared" si="0"/>
        <v>6694.2463500000003</v>
      </c>
      <c r="H108" s="2">
        <f t="shared" si="1"/>
        <v>0.7000000000007276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22900.55</v>
      </c>
      <c r="D113" s="1">
        <f>'PR-RAS'!E117</f>
        <v>19831.25</v>
      </c>
      <c r="E113" s="1">
        <v>0</v>
      </c>
      <c r="F113" s="1">
        <v>0</v>
      </c>
      <c r="G113" s="2">
        <f t="shared" si="0"/>
        <v>7007.0616000000009</v>
      </c>
      <c r="H113" s="2">
        <f t="shared" si="1"/>
        <v>0.7000000000007276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19245.04</v>
      </c>
      <c r="D116" s="1">
        <f>'PR-RAS'!E120</f>
        <v>22063.070000000003</v>
      </c>
      <c r="E116" s="1">
        <v>0</v>
      </c>
      <c r="F116" s="1">
        <v>0</v>
      </c>
      <c r="G116" s="2">
        <f t="shared" si="0"/>
        <v>7287.6857000000009</v>
      </c>
      <c r="H116" s="2">
        <f t="shared" si="1"/>
        <v>0.11000000000422006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560.27</v>
      </c>
      <c r="D117" s="1">
        <f>'PR-RAS'!E121</f>
        <v>576.4</v>
      </c>
      <c r="E117" s="1">
        <v>0</v>
      </c>
      <c r="F117" s="1">
        <v>0</v>
      </c>
      <c r="G117" s="2">
        <f t="shared" si="0"/>
        <v>198.71611999999999</v>
      </c>
      <c r="H117" s="2">
        <f t="shared" si="1"/>
        <v>0.66999999999995907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18361.71</v>
      </c>
      <c r="D118" s="1">
        <f>'PR-RAS'!E122</f>
        <v>20928.22</v>
      </c>
      <c r="E118" s="1">
        <v>0</v>
      </c>
      <c r="F118" s="1">
        <v>0</v>
      </c>
      <c r="G118" s="2">
        <f t="shared" si="0"/>
        <v>7045.5235500000008</v>
      </c>
      <c r="H118" s="2">
        <f t="shared" si="1"/>
        <v>0.51000000000203727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323.06</v>
      </c>
      <c r="D119" s="1">
        <f>'PR-RAS'!E123</f>
        <v>558.45000000000005</v>
      </c>
      <c r="E119" s="1">
        <v>0</v>
      </c>
      <c r="F119" s="1">
        <v>0</v>
      </c>
      <c r="G119" s="2">
        <f t="shared" si="0"/>
        <v>169.91528</v>
      </c>
      <c r="H119" s="2">
        <f t="shared" si="1"/>
        <v>0.51000000000004775</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1523.54</v>
      </c>
      <c r="D120" s="1">
        <f>'PR-RAS'!E124</f>
        <v>928.77</v>
      </c>
      <c r="E120" s="1">
        <v>0</v>
      </c>
      <c r="F120" s="1">
        <v>0</v>
      </c>
      <c r="G120" s="2">
        <f t="shared" si="0"/>
        <v>402.34851999999995</v>
      </c>
      <c r="H120" s="2">
        <f t="shared" si="1"/>
        <v>0.69000000000005457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1523.54</v>
      </c>
      <c r="D121" s="1">
        <f>'PR-RAS'!E125</f>
        <v>928.77</v>
      </c>
      <c r="E121" s="1">
        <v>0</v>
      </c>
      <c r="F121" s="1">
        <v>0</v>
      </c>
      <c r="G121" s="2">
        <f t="shared" si="0"/>
        <v>405.72959999999995</v>
      </c>
      <c r="H121" s="2">
        <f t="shared" si="1"/>
        <v>0.69000000000005457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1523.54</v>
      </c>
      <c r="D123" s="1">
        <f>'PR-RAS'!E127</f>
        <v>928.77</v>
      </c>
      <c r="E123" s="1">
        <v>0</v>
      </c>
      <c r="F123" s="1">
        <v>0</v>
      </c>
      <c r="G123" s="2">
        <f t="shared" si="0"/>
        <v>412.49176</v>
      </c>
      <c r="H123" s="2">
        <f t="shared" si="1"/>
        <v>0.69000000000005457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272864.18</v>
      </c>
      <c r="D147" s="1">
        <f>'PR-RAS'!E151</f>
        <v>298003.32</v>
      </c>
      <c r="E147" s="1">
        <v>0</v>
      </c>
      <c r="F147" s="1">
        <v>0</v>
      </c>
      <c r="G147" s="2">
        <f t="shared" si="0"/>
        <v>126855.13972000001</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20675.350000000002</v>
      </c>
      <c r="D148" s="1">
        <f>'PR-RAS'!E152</f>
        <v>20829.7</v>
      </c>
      <c r="E148" s="1">
        <v>0</v>
      </c>
      <c r="F148" s="1">
        <v>0</v>
      </c>
      <c r="G148" s="2">
        <f t="shared" si="0"/>
        <v>9163.2082499999997</v>
      </c>
      <c r="H148" s="2">
        <f t="shared" si="1"/>
        <v>0.65000000000145519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16747.95</v>
      </c>
      <c r="D149" s="1">
        <f>'PR-RAS'!E153</f>
        <v>20829.7</v>
      </c>
      <c r="E149" s="1">
        <v>0</v>
      </c>
      <c r="F149" s="1">
        <v>0</v>
      </c>
      <c r="G149" s="2">
        <f t="shared" si="0"/>
        <v>8644.2878000000001</v>
      </c>
      <c r="H149" s="2">
        <f t="shared" si="1"/>
        <v>0.34999999999854481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16747.95</v>
      </c>
      <c r="D150" s="1">
        <f>'PR-RAS'!E154</f>
        <v>16823.810000000001</v>
      </c>
      <c r="E150" s="1">
        <v>0</v>
      </c>
      <c r="F150" s="1">
        <v>0</v>
      </c>
      <c r="G150" s="2">
        <f t="shared" si="0"/>
        <v>7508.9399300000005</v>
      </c>
      <c r="H150" s="2">
        <f t="shared" si="1"/>
        <v>0.23999999999796273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1230</v>
      </c>
      <c r="E151" s="1">
        <v>0</v>
      </c>
      <c r="F151" s="1">
        <v>0</v>
      </c>
      <c r="G151" s="2">
        <f t="shared" si="0"/>
        <v>369</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2775.89</v>
      </c>
      <c r="E152" s="1">
        <v>0</v>
      </c>
      <c r="F152" s="1">
        <v>0</v>
      </c>
      <c r="G152" s="2">
        <f t="shared" si="0"/>
        <v>838.31877999999995</v>
      </c>
      <c r="H152" s="2">
        <f t="shared" si="1"/>
        <v>0.11000000000012733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1164</v>
      </c>
      <c r="D154" s="1">
        <f>'PR-RAS'!E158</f>
        <v>0</v>
      </c>
      <c r="E154" s="1">
        <v>0</v>
      </c>
      <c r="F154" s="1">
        <v>0</v>
      </c>
      <c r="G154" s="2">
        <f t="shared" si="0"/>
        <v>178.09199999999998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2763.4</v>
      </c>
      <c r="D155" s="1">
        <f>'PR-RAS'!E159</f>
        <v>0</v>
      </c>
      <c r="E155" s="1">
        <v>0</v>
      </c>
      <c r="F155" s="1">
        <v>0</v>
      </c>
      <c r="G155" s="2">
        <f t="shared" si="0"/>
        <v>425.56360000000001</v>
      </c>
      <c r="H155" s="2">
        <f t="shared" si="1"/>
        <v>0.40000000000009095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2763.4</v>
      </c>
      <c r="D157" s="1">
        <f>'PR-RAS'!E161</f>
        <v>0</v>
      </c>
      <c r="E157" s="1">
        <v>0</v>
      </c>
      <c r="F157" s="1">
        <v>0</v>
      </c>
      <c r="G157" s="2">
        <f t="shared" si="0"/>
        <v>431.09039999999999</v>
      </c>
      <c r="H157" s="2">
        <f t="shared" si="1"/>
        <v>0.40000000000009095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130124.62000000001</v>
      </c>
      <c r="D159" s="1">
        <f>'PR-RAS'!E163</f>
        <v>123436.76000000001</v>
      </c>
      <c r="E159" s="1">
        <v>0</v>
      </c>
      <c r="F159" s="1">
        <v>0</v>
      </c>
      <c r="G159" s="2">
        <f t="shared" si="0"/>
        <v>59565.706120000003</v>
      </c>
      <c r="H159" s="2">
        <f t="shared" si="1"/>
        <v>0.61999999998079147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851.05</v>
      </c>
      <c r="D160" s="1">
        <f>'PR-RAS'!E164</f>
        <v>821.05</v>
      </c>
      <c r="E160" s="1">
        <v>0</v>
      </c>
      <c r="F160" s="1">
        <v>0</v>
      </c>
      <c r="G160" s="2">
        <f t="shared" si="0"/>
        <v>396.41084999999993</v>
      </c>
      <c r="H160" s="2">
        <f t="shared" si="1"/>
        <v>9.9999999999909051E-2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807.3</v>
      </c>
      <c r="D162" s="1">
        <f>'PR-RAS'!E166</f>
        <v>821.05</v>
      </c>
      <c r="E162" s="1">
        <v>0</v>
      </c>
      <c r="F162" s="1">
        <v>0</v>
      </c>
      <c r="G162" s="2">
        <f t="shared" si="0"/>
        <v>394.35339999999997</v>
      </c>
      <c r="H162" s="2">
        <f t="shared" si="1"/>
        <v>0.34999999999990905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43.75</v>
      </c>
      <c r="D163" s="1">
        <f>'PR-RAS'!E167</f>
        <v>0</v>
      </c>
      <c r="E163" s="1">
        <v>0</v>
      </c>
      <c r="F163" s="1">
        <v>0</v>
      </c>
      <c r="G163" s="2">
        <f t="shared" si="0"/>
        <v>7.0875000000000004</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26052.05</v>
      </c>
      <c r="D165" s="1">
        <f>'PR-RAS'!E169</f>
        <v>13933.69</v>
      </c>
      <c r="E165" s="1">
        <v>0</v>
      </c>
      <c r="F165" s="1">
        <v>0</v>
      </c>
      <c r="G165" s="2">
        <f t="shared" si="0"/>
        <v>8842.7865199999997</v>
      </c>
      <c r="H165" s="2">
        <f t="shared" si="1"/>
        <v>0.35999999999876309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2391.19</v>
      </c>
      <c r="D166" s="1">
        <f>'PR-RAS'!E170</f>
        <v>3223.68</v>
      </c>
      <c r="E166" s="1">
        <v>0</v>
      </c>
      <c r="F166" s="1">
        <v>0</v>
      </c>
      <c r="G166" s="2">
        <f t="shared" si="0"/>
        <v>1458.3607500000001</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632.17999999999995</v>
      </c>
      <c r="D167" s="1">
        <f>'PR-RAS'!E171</f>
        <v>118.25</v>
      </c>
      <c r="E167" s="1">
        <v>0</v>
      </c>
      <c r="F167" s="1">
        <v>0</v>
      </c>
      <c r="G167" s="2">
        <f t="shared" si="0"/>
        <v>144.20088000000001</v>
      </c>
      <c r="H167" s="2">
        <f t="shared" si="1"/>
        <v>0.42999999999994998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22145.9</v>
      </c>
      <c r="D168" s="1">
        <f>'PR-RAS'!E172</f>
        <v>9121.27</v>
      </c>
      <c r="E168" s="1">
        <v>0</v>
      </c>
      <c r="F168" s="1">
        <v>0</v>
      </c>
      <c r="G168" s="2">
        <f t="shared" si="0"/>
        <v>6744.8694800000012</v>
      </c>
      <c r="H168" s="2">
        <f t="shared" si="1"/>
        <v>0.36999999999898137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607.78</v>
      </c>
      <c r="D169" s="1">
        <f>'PR-RAS'!E173</f>
        <v>354.94</v>
      </c>
      <c r="E169" s="1">
        <v>0</v>
      </c>
      <c r="F169" s="1">
        <v>0</v>
      </c>
      <c r="G169" s="2">
        <f t="shared" si="0"/>
        <v>221.36687999999998</v>
      </c>
      <c r="H169" s="2">
        <f t="shared" si="1"/>
        <v>0.28000000000002956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275</v>
      </c>
      <c r="D170" s="1">
        <f>'PR-RAS'!E174</f>
        <v>1115.55</v>
      </c>
      <c r="E170" s="1">
        <v>0</v>
      </c>
      <c r="F170" s="1">
        <v>0</v>
      </c>
      <c r="G170" s="2">
        <f t="shared" si="0"/>
        <v>423.53090000000003</v>
      </c>
      <c r="H170" s="2">
        <f t="shared" si="1"/>
        <v>0.45000000000004547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80748.600000000006</v>
      </c>
      <c r="D173" s="1">
        <f>'PR-RAS'!E177</f>
        <v>86382.17</v>
      </c>
      <c r="E173" s="1">
        <v>0</v>
      </c>
      <c r="F173" s="1">
        <v>0</v>
      </c>
      <c r="G173" s="2">
        <f t="shared" si="0"/>
        <v>43604.225679999996</v>
      </c>
      <c r="H173" s="2">
        <f t="shared" si="1"/>
        <v>0.569999999992433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3664.64</v>
      </c>
      <c r="D174" s="1">
        <f>'PR-RAS'!E178</f>
        <v>3938.54</v>
      </c>
      <c r="E174" s="1">
        <v>0</v>
      </c>
      <c r="F174" s="1">
        <v>0</v>
      </c>
      <c r="G174" s="2">
        <f t="shared" si="0"/>
        <v>1996.7175599999998</v>
      </c>
      <c r="H174" s="2">
        <f t="shared" si="1"/>
        <v>0.82000000000016371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5526.07</v>
      </c>
      <c r="D175" s="1">
        <f>'PR-RAS'!E179</f>
        <v>6621.5</v>
      </c>
      <c r="E175" s="1">
        <v>0</v>
      </c>
      <c r="F175" s="1">
        <v>0</v>
      </c>
      <c r="G175" s="2">
        <f t="shared" si="0"/>
        <v>3265.8181799999998</v>
      </c>
      <c r="H175" s="2">
        <f t="shared" si="1"/>
        <v>0.56999999999970896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2813.32</v>
      </c>
      <c r="D176" s="1">
        <f>'PR-RAS'!E180</f>
        <v>6831.17</v>
      </c>
      <c r="E176" s="1">
        <v>0</v>
      </c>
      <c r="F176" s="1">
        <v>0</v>
      </c>
      <c r="G176" s="2">
        <f t="shared" si="0"/>
        <v>2883.2404999999999</v>
      </c>
      <c r="H176" s="2">
        <f t="shared" si="1"/>
        <v>0.49000000000023647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38767.75</v>
      </c>
      <c r="D177" s="1">
        <f>'PR-RAS'!E181</f>
        <v>43958.57</v>
      </c>
      <c r="E177" s="1">
        <v>0</v>
      </c>
      <c r="F177" s="1">
        <v>0</v>
      </c>
      <c r="G177" s="2">
        <f t="shared" si="0"/>
        <v>22296.540639999999</v>
      </c>
      <c r="H177" s="2">
        <f t="shared" si="1"/>
        <v>0.68000000000029104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1083.98</v>
      </c>
      <c r="D179" s="1">
        <f>'PR-RAS'!E183</f>
        <v>1460</v>
      </c>
      <c r="E179" s="1">
        <v>0</v>
      </c>
      <c r="F179" s="1">
        <v>0</v>
      </c>
      <c r="G179" s="2">
        <f t="shared" si="0"/>
        <v>712.70844</v>
      </c>
      <c r="H179" s="2">
        <f t="shared" si="1"/>
        <v>1.999999999998181E-2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14550.84</v>
      </c>
      <c r="D180" s="1">
        <f>'PR-RAS'!E184</f>
        <v>9644.39</v>
      </c>
      <c r="E180" s="1">
        <v>0</v>
      </c>
      <c r="F180" s="1">
        <v>0</v>
      </c>
      <c r="G180" s="2">
        <f t="shared" si="0"/>
        <v>6057.2919799999991</v>
      </c>
      <c r="H180" s="2">
        <f t="shared" si="1"/>
        <v>0.5499999999992724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3863.22</v>
      </c>
      <c r="D181" s="1">
        <f>'PR-RAS'!E185</f>
        <v>4686.83</v>
      </c>
      <c r="E181" s="1">
        <v>0</v>
      </c>
      <c r="F181" s="1">
        <v>0</v>
      </c>
      <c r="G181" s="2">
        <f t="shared" si="0"/>
        <v>2382.6383999999998</v>
      </c>
      <c r="H181" s="2">
        <f t="shared" si="1"/>
        <v>0.38999999999987267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10478.780000000001</v>
      </c>
      <c r="D182" s="1">
        <f>'PR-RAS'!E186</f>
        <v>9241.17</v>
      </c>
      <c r="E182" s="1">
        <v>0</v>
      </c>
      <c r="F182" s="1">
        <v>0</v>
      </c>
      <c r="G182" s="2">
        <f t="shared" si="0"/>
        <v>5241.9627200000004</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245.6</v>
      </c>
      <c r="E183" s="1">
        <v>0</v>
      </c>
      <c r="F183" s="1">
        <v>0</v>
      </c>
      <c r="G183" s="2">
        <f t="shared" si="0"/>
        <v>89.398399999999995</v>
      </c>
      <c r="H183" s="2">
        <f t="shared" si="1"/>
        <v>0.40000000000000568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22472.92</v>
      </c>
      <c r="D184" s="1">
        <f>'PR-RAS'!E188</f>
        <v>22054.25</v>
      </c>
      <c r="E184" s="1">
        <v>0</v>
      </c>
      <c r="F184" s="1">
        <v>0</v>
      </c>
      <c r="G184" s="2">
        <f t="shared" si="0"/>
        <v>12184.39986</v>
      </c>
      <c r="H184" s="2">
        <f t="shared" si="1"/>
        <v>0.33000000000174623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12524.57</v>
      </c>
      <c r="D185" s="1">
        <f>'PR-RAS'!E189</f>
        <v>14991.38</v>
      </c>
      <c r="E185" s="1">
        <v>0</v>
      </c>
      <c r="F185" s="1">
        <v>0</v>
      </c>
      <c r="G185" s="2">
        <f t="shared" si="0"/>
        <v>7821.34872</v>
      </c>
      <c r="H185" s="2">
        <f t="shared" si="1"/>
        <v>0.80999999999949068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1897.01</v>
      </c>
      <c r="D187" s="1">
        <f>'PR-RAS'!E191</f>
        <v>985.61</v>
      </c>
      <c r="E187" s="1">
        <v>0</v>
      </c>
      <c r="F187" s="1">
        <v>0</v>
      </c>
      <c r="G187" s="2">
        <f t="shared" si="0"/>
        <v>719.49077999999997</v>
      </c>
      <c r="H187" s="2">
        <f t="shared" si="1"/>
        <v>0.39999999999997726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1617.25</v>
      </c>
      <c r="D188" s="1">
        <f>'PR-RAS'!E192</f>
        <v>2142.61</v>
      </c>
      <c r="E188" s="1">
        <v>0</v>
      </c>
      <c r="F188" s="1">
        <v>0</v>
      </c>
      <c r="G188" s="2">
        <f t="shared" si="0"/>
        <v>1103.76189</v>
      </c>
      <c r="H188" s="2">
        <f t="shared" si="1"/>
        <v>0.63999999999987267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268.93</v>
      </c>
      <c r="E189" s="1">
        <v>0</v>
      </c>
      <c r="F189" s="1">
        <v>0</v>
      </c>
      <c r="G189" s="2">
        <f t="shared" si="0"/>
        <v>101.11768000000001</v>
      </c>
      <c r="H189" s="2">
        <f t="shared" si="1"/>
        <v>6.9999999999993179E-2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3665.72</v>
      </c>
      <c r="E190" s="1">
        <v>0</v>
      </c>
      <c r="F190" s="1">
        <v>0</v>
      </c>
      <c r="G190" s="2">
        <f t="shared" si="0"/>
        <v>1385.6421599999999</v>
      </c>
      <c r="H190" s="2">
        <f t="shared" si="1"/>
        <v>0.28000000000020009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6434.09</v>
      </c>
      <c r="D191" s="1">
        <f>'PR-RAS'!E195</f>
        <v>0</v>
      </c>
      <c r="E191" s="1">
        <v>0</v>
      </c>
      <c r="F191" s="1">
        <v>0</v>
      </c>
      <c r="G191" s="2">
        <f t="shared" si="0"/>
        <v>1222.4771000000001</v>
      </c>
      <c r="H191" s="2">
        <f t="shared" si="1"/>
        <v>9.0000000000145519E-2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1018.87</v>
      </c>
      <c r="D192" s="1">
        <f>'PR-RAS'!E196</f>
        <v>1236.6399999999999</v>
      </c>
      <c r="E192" s="1">
        <v>0</v>
      </c>
      <c r="F192" s="1">
        <v>0</v>
      </c>
      <c r="G192" s="2">
        <f t="shared" si="0"/>
        <v>667.00064999999995</v>
      </c>
      <c r="H192" s="2">
        <f t="shared" si="1"/>
        <v>0.49000000000012278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1018.87</v>
      </c>
      <c r="D206" s="1">
        <f>'PR-RAS'!E210</f>
        <v>1236.6399999999999</v>
      </c>
      <c r="E206" s="1">
        <v>0</v>
      </c>
      <c r="F206" s="1">
        <v>0</v>
      </c>
      <c r="G206" s="2">
        <f t="shared" si="0"/>
        <v>715.89074999999991</v>
      </c>
      <c r="H206" s="2">
        <f t="shared" si="1"/>
        <v>0.49000000000012278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1002.39</v>
      </c>
      <c r="D207" s="1">
        <f>'PR-RAS'!E211</f>
        <v>1177.05</v>
      </c>
      <c r="E207" s="1">
        <v>0</v>
      </c>
      <c r="F207" s="1">
        <v>0</v>
      </c>
      <c r="G207" s="2">
        <f t="shared" si="0"/>
        <v>691.43693999999994</v>
      </c>
      <c r="H207" s="2">
        <f t="shared" si="1"/>
        <v>0.43999999999994088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16.48</v>
      </c>
      <c r="D209" s="1">
        <f>'PR-RAS'!E213</f>
        <v>59.59</v>
      </c>
      <c r="E209" s="1">
        <v>0</v>
      </c>
      <c r="F209" s="1">
        <v>0</v>
      </c>
      <c r="G209" s="2">
        <f t="shared" si="0"/>
        <v>28.217279999999999</v>
      </c>
      <c r="H209" s="2">
        <f t="shared" si="1"/>
        <v>0.88999999999999702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28632.76</v>
      </c>
      <c r="D211" s="1">
        <f>'PR-RAS'!E215</f>
        <v>1261.8399999999999</v>
      </c>
      <c r="E211" s="1">
        <v>0</v>
      </c>
      <c r="F211" s="1">
        <v>0</v>
      </c>
      <c r="G211" s="2">
        <f t="shared" si="0"/>
        <v>6542.8523999999998</v>
      </c>
      <c r="H211" s="2">
        <f t="shared" si="1"/>
        <v>0.40000000000168257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28632.76</v>
      </c>
      <c r="D215" s="1">
        <f>'PR-RAS'!E219</f>
        <v>1261.8399999999999</v>
      </c>
      <c r="E215" s="1">
        <v>0</v>
      </c>
      <c r="F215" s="1">
        <v>0</v>
      </c>
      <c r="G215" s="2">
        <f t="shared" si="0"/>
        <v>6667.4781599999997</v>
      </c>
      <c r="H215" s="2">
        <f t="shared" si="1"/>
        <v>0.40000000000168257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28632.76</v>
      </c>
      <c r="D217" s="1">
        <f>'PR-RAS'!E221</f>
        <v>1261.8399999999999</v>
      </c>
      <c r="E217" s="1">
        <v>0</v>
      </c>
      <c r="F217" s="1">
        <v>0</v>
      </c>
      <c r="G217" s="2">
        <f t="shared" si="0"/>
        <v>6729.7910400000001</v>
      </c>
      <c r="H217" s="2">
        <f t="shared" si="1"/>
        <v>0.40000000000168257</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6991.74</v>
      </c>
      <c r="D220" s="1">
        <f>'PR-RAS'!E224</f>
        <v>46783.97</v>
      </c>
      <c r="E220" s="1">
        <v>0</v>
      </c>
      <c r="F220" s="1">
        <v>0</v>
      </c>
      <c r="G220" s="2">
        <f t="shared" si="0"/>
        <v>22022.569920000002</v>
      </c>
      <c r="H220" s="2">
        <f t="shared" si="1"/>
        <v>0.28999999999905413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2451.7800000000002</v>
      </c>
      <c r="D227" s="1">
        <f>'PR-RAS'!E231</f>
        <v>2778.92</v>
      </c>
      <c r="E227" s="1">
        <v>0</v>
      </c>
      <c r="F227" s="1">
        <v>0</v>
      </c>
      <c r="G227" s="2">
        <f t="shared" si="0"/>
        <v>1810.1741200000001</v>
      </c>
      <c r="H227" s="2">
        <f t="shared" si="1"/>
        <v>0.29999999999972715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2451.7800000000002</v>
      </c>
      <c r="D228" s="1">
        <f>'PR-RAS'!E232</f>
        <v>2778.92</v>
      </c>
      <c r="E228" s="1">
        <v>0</v>
      </c>
      <c r="F228" s="1">
        <v>0</v>
      </c>
      <c r="G228" s="2">
        <f t="shared" si="0"/>
        <v>1818.1837400000002</v>
      </c>
      <c r="H228" s="2">
        <f t="shared" si="1"/>
        <v>0.29999999999972715</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4539.96</v>
      </c>
      <c r="D232" s="1">
        <f>'PR-RAS'!E236</f>
        <v>44005.05</v>
      </c>
      <c r="E232" s="1">
        <v>0</v>
      </c>
      <c r="F232" s="1">
        <v>0</v>
      </c>
      <c r="G232" s="2">
        <f t="shared" si="0"/>
        <v>21379.063860000002</v>
      </c>
      <c r="H232" s="2">
        <f t="shared" si="1"/>
        <v>9.0000000002874003E-2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4539.96</v>
      </c>
      <c r="D233" s="1">
        <f>'PR-RAS'!E237</f>
        <v>44005.05</v>
      </c>
      <c r="E233" s="1">
        <v>0</v>
      </c>
      <c r="F233" s="1">
        <v>0</v>
      </c>
      <c r="G233" s="2">
        <f t="shared" si="0"/>
        <v>21471.613920000003</v>
      </c>
      <c r="H233" s="2">
        <f t="shared" si="1"/>
        <v>9.0000000002874003E-2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42022.14</v>
      </c>
      <c r="D248" s="1">
        <f>'PR-RAS'!E252</f>
        <v>54704.36</v>
      </c>
      <c r="E248" s="1">
        <v>0</v>
      </c>
      <c r="F248" s="1">
        <v>0</v>
      </c>
      <c r="G248" s="2">
        <f t="shared" si="0"/>
        <v>37403.422419999995</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42022.14</v>
      </c>
      <c r="D255" s="1">
        <f>'PR-RAS'!E259</f>
        <v>54704.36</v>
      </c>
      <c r="E255" s="1">
        <v>0</v>
      </c>
      <c r="F255" s="1">
        <v>0</v>
      </c>
      <c r="G255" s="2">
        <f t="shared" si="0"/>
        <v>38463.438439999998</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24443.119999999999</v>
      </c>
      <c r="D256" s="1">
        <f>'PR-RAS'!E260</f>
        <v>36567.760000000002</v>
      </c>
      <c r="E256" s="1">
        <v>0</v>
      </c>
      <c r="F256" s="1">
        <v>0</v>
      </c>
      <c r="G256" s="2">
        <f t="shared" si="0"/>
        <v>24882.553199999998</v>
      </c>
      <c r="H256" s="2">
        <f t="shared" si="1"/>
        <v>0.3599999999969441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17579.02</v>
      </c>
      <c r="D257" s="1">
        <f>'PR-RAS'!E261</f>
        <v>18136.599999999999</v>
      </c>
      <c r="E257" s="1">
        <v>0</v>
      </c>
      <c r="F257" s="1">
        <v>0</v>
      </c>
      <c r="G257" s="2">
        <f t="shared" si="0"/>
        <v>13786.168320000001</v>
      </c>
      <c r="H257" s="2">
        <f t="shared" si="1"/>
        <v>0.42000000000189175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43398.7</v>
      </c>
      <c r="D259" s="1">
        <f>'PR-RAS'!E263</f>
        <v>49750.05</v>
      </c>
      <c r="E259" s="1">
        <v>0</v>
      </c>
      <c r="F259" s="1">
        <v>0</v>
      </c>
      <c r="G259" s="2">
        <f t="shared" si="0"/>
        <v>36867.890399999997</v>
      </c>
      <c r="H259" s="2">
        <f t="shared" si="1"/>
        <v>0.35000000000582077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43398.7</v>
      </c>
      <c r="D260" s="1">
        <f>'PR-RAS'!E264</f>
        <v>49750.05</v>
      </c>
      <c r="E260" s="1">
        <v>0</v>
      </c>
      <c r="F260" s="1">
        <v>0</v>
      </c>
      <c r="G260" s="2">
        <f t="shared" si="0"/>
        <v>37010.789199999999</v>
      </c>
      <c r="H260" s="2">
        <f t="shared" si="1"/>
        <v>0.35000000000582077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43398.7</v>
      </c>
      <c r="D261" s="1">
        <f>'PR-RAS'!E265</f>
        <v>49750.05</v>
      </c>
      <c r="E261" s="1">
        <v>0</v>
      </c>
      <c r="F261" s="1">
        <v>0</v>
      </c>
      <c r="G261" s="2">
        <f t="shared" si="0"/>
        <v>37153.687999999995</v>
      </c>
      <c r="H261" s="2">
        <f t="shared" si="1"/>
        <v>0.35000000000582077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272864.18</v>
      </c>
      <c r="D285" s="1">
        <f>'PR-RAS'!E289</f>
        <v>298003.32</v>
      </c>
      <c r="E285" s="1">
        <v>0</v>
      </c>
      <c r="F285" s="1">
        <v>0</v>
      </c>
      <c r="G285" s="2">
        <f t="shared" si="8"/>
        <v>246759.31287999998</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146697.37</v>
      </c>
      <c r="D286" s="1">
        <f>'PR-RAS'!E290</f>
        <v>213285.27999999997</v>
      </c>
      <c r="E286" s="1">
        <v>0</v>
      </c>
      <c r="F286" s="1">
        <v>0</v>
      </c>
      <c r="G286" s="2">
        <f t="shared" si="8"/>
        <v>163381.36004999996</v>
      </c>
      <c r="H286" s="2">
        <f t="shared" si="9"/>
        <v>0.6499999999650754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549.76</v>
      </c>
      <c r="D288" s="1">
        <f>'PR-RAS'!E292</f>
        <v>59997.1</v>
      </c>
      <c r="E288" s="1">
        <v>0</v>
      </c>
      <c r="F288" s="1">
        <v>0</v>
      </c>
      <c r="G288" s="2">
        <f t="shared" si="8"/>
        <v>34596.116519999996</v>
      </c>
      <c r="H288" s="2">
        <f t="shared" si="9"/>
        <v>0.3399999999985539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87250.030000000013</v>
      </c>
      <c r="D345" s="1">
        <f>'PR-RAS'!E350</f>
        <v>106013.61</v>
      </c>
      <c r="E345" s="1">
        <v>0</v>
      </c>
      <c r="F345" s="1">
        <v>0</v>
      </c>
      <c r="G345" s="2">
        <f t="shared" si="8"/>
        <v>102951.374</v>
      </c>
      <c r="H345" s="2">
        <f t="shared" si="9"/>
        <v>0.42000000001280569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87250.030000000013</v>
      </c>
      <c r="D358" s="1">
        <f>'PR-RAS'!E363</f>
        <v>106013.61</v>
      </c>
      <c r="E358" s="1">
        <v>0</v>
      </c>
      <c r="F358" s="1">
        <v>0</v>
      </c>
      <c r="G358" s="2">
        <f t="shared" si="8"/>
        <v>106841.97825</v>
      </c>
      <c r="H358" s="2">
        <f t="shared" si="9"/>
        <v>0.42000000001280569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80912.210000000006</v>
      </c>
      <c r="D359" s="1">
        <f>'PR-RAS'!E364</f>
        <v>86662.37</v>
      </c>
      <c r="E359" s="1">
        <v>0</v>
      </c>
      <c r="F359" s="1">
        <v>0</v>
      </c>
      <c r="G359" s="2">
        <f t="shared" si="8"/>
        <v>91016.828099999999</v>
      </c>
      <c r="H359" s="2">
        <f t="shared" si="9"/>
        <v>0.58000000000174623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18552.240000000002</v>
      </c>
      <c r="D361" s="1">
        <f>'PR-RAS'!E366</f>
        <v>21701.46</v>
      </c>
      <c r="E361" s="1">
        <v>0</v>
      </c>
      <c r="F361" s="1">
        <v>0</v>
      </c>
      <c r="G361" s="2">
        <f t="shared" si="8"/>
        <v>22303.857599999999</v>
      </c>
      <c r="H361" s="2">
        <f t="shared" si="9"/>
        <v>0.7000000000007276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54781.84</v>
      </c>
      <c r="D362" s="1">
        <f>'PR-RAS'!E367</f>
        <v>62535.91</v>
      </c>
      <c r="E362" s="1">
        <v>0</v>
      </c>
      <c r="F362" s="1">
        <v>0</v>
      </c>
      <c r="G362" s="2">
        <f t="shared" si="8"/>
        <v>64927.171259999996</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7578.13</v>
      </c>
      <c r="D363" s="1">
        <f>'PR-RAS'!E368</f>
        <v>2425</v>
      </c>
      <c r="E363" s="1">
        <v>0</v>
      </c>
      <c r="F363" s="1">
        <v>0</v>
      </c>
      <c r="G363" s="2">
        <f t="shared" si="8"/>
        <v>4498.9830600000005</v>
      </c>
      <c r="H363" s="2">
        <f t="shared" si="9"/>
        <v>0.13000000000010914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3950.4399999999996</v>
      </c>
      <c r="D364" s="1">
        <f>'PR-RAS'!E369</f>
        <v>10571.24</v>
      </c>
      <c r="E364" s="1">
        <v>0</v>
      </c>
      <c r="F364" s="1">
        <v>0</v>
      </c>
      <c r="G364" s="2">
        <f t="shared" si="8"/>
        <v>9108.7299599999988</v>
      </c>
      <c r="H364" s="2">
        <f t="shared" si="9"/>
        <v>0.67999999999938154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2537.4899999999998</v>
      </c>
      <c r="E365" s="1">
        <v>0</v>
      </c>
      <c r="F365" s="1">
        <v>0</v>
      </c>
      <c r="G365" s="2">
        <f t="shared" si="8"/>
        <v>1847.2927199999997</v>
      </c>
      <c r="H365" s="2">
        <f t="shared" si="9"/>
        <v>0.48999999999978172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1901.61</v>
      </c>
      <c r="D366" s="1">
        <f>'PR-RAS'!E371</f>
        <v>0</v>
      </c>
      <c r="E366" s="1">
        <v>0</v>
      </c>
      <c r="F366" s="1">
        <v>0</v>
      </c>
      <c r="G366" s="2">
        <f t="shared" si="8"/>
        <v>694.08764999999994</v>
      </c>
      <c r="H366" s="2">
        <f t="shared" si="9"/>
        <v>0.39000000000010004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2048.83</v>
      </c>
      <c r="D371" s="1">
        <f>'PR-RAS'!E376</f>
        <v>8033.75</v>
      </c>
      <c r="E371" s="1">
        <v>0</v>
      </c>
      <c r="F371" s="1">
        <v>0</v>
      </c>
      <c r="G371" s="2">
        <f t="shared" si="8"/>
        <v>6703.0421000000006</v>
      </c>
      <c r="H371" s="2">
        <f t="shared" si="9"/>
        <v>0.42000000000007276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2387.38</v>
      </c>
      <c r="D386" s="1">
        <f>'PR-RAS'!E391</f>
        <v>8780</v>
      </c>
      <c r="E386" s="1">
        <v>0</v>
      </c>
      <c r="F386" s="1">
        <v>0</v>
      </c>
      <c r="G386" s="2">
        <f t="shared" si="8"/>
        <v>7679.7413000000006</v>
      </c>
      <c r="H386" s="2">
        <f t="shared" si="9"/>
        <v>0.38000000000010914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2387.38</v>
      </c>
      <c r="D389" s="1">
        <f>'PR-RAS'!E394</f>
        <v>8780</v>
      </c>
      <c r="E389" s="1">
        <v>0</v>
      </c>
      <c r="F389" s="1">
        <v>0</v>
      </c>
      <c r="G389" s="2">
        <f t="shared" si="8"/>
        <v>7739.5834400000003</v>
      </c>
      <c r="H389" s="2">
        <f t="shared" si="9"/>
        <v>0.38000000000010914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87250.030000000013</v>
      </c>
      <c r="D403" s="1">
        <f>'PR-RAS'!E408</f>
        <v>106013.61</v>
      </c>
      <c r="E403" s="1">
        <v>0</v>
      </c>
      <c r="F403" s="1">
        <v>0</v>
      </c>
      <c r="G403" s="2">
        <f t="shared" si="8"/>
        <v>120309.45450000001</v>
      </c>
      <c r="H403" s="2">
        <f t="shared" si="9"/>
        <v>0.42000000001280569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419561.55</v>
      </c>
      <c r="D407" s="1">
        <f>'PR-RAS'!E412</f>
        <v>511288.6</v>
      </c>
      <c r="E407" s="1">
        <v>0</v>
      </c>
      <c r="F407" s="1">
        <v>0</v>
      </c>
      <c r="G407" s="2">
        <f t="shared" si="8"/>
        <v>585508.33250000002</v>
      </c>
      <c r="H407" s="2">
        <f t="shared" si="9"/>
        <v>0.8500000000349246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360114.21</v>
      </c>
      <c r="D408" s="1">
        <f>'PR-RAS'!E413</f>
        <v>404016.93</v>
      </c>
      <c r="E408" s="1">
        <v>0</v>
      </c>
      <c r="F408" s="1">
        <v>0</v>
      </c>
      <c r="G408" s="2">
        <f t="shared" si="8"/>
        <v>475436.26448999997</v>
      </c>
      <c r="H408" s="2">
        <f t="shared" si="9"/>
        <v>0.28000000002793968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59447.339999999967</v>
      </c>
      <c r="D409" s="1">
        <f>'PR-RAS'!E414</f>
        <v>107271.66999999998</v>
      </c>
      <c r="E409" s="1">
        <v>0</v>
      </c>
      <c r="F409" s="1">
        <v>0</v>
      </c>
      <c r="G409" s="2">
        <f t="shared" si="8"/>
        <v>111788.19743999996</v>
      </c>
      <c r="H409" s="2">
        <f t="shared" si="9"/>
        <v>0.66999999998370185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549.76</v>
      </c>
      <c r="D411" s="1">
        <f>'PR-RAS'!E416</f>
        <v>59997.1</v>
      </c>
      <c r="E411" s="1">
        <v>0</v>
      </c>
      <c r="F411" s="1">
        <v>0</v>
      </c>
      <c r="G411" s="2">
        <f t="shared" si="8"/>
        <v>49423.023599999993</v>
      </c>
      <c r="H411" s="2">
        <f t="shared" si="9"/>
        <v>0.3399999999985539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419561.55</v>
      </c>
      <c r="D633" s="1">
        <f>'PR-RAS'!E639</f>
        <v>511288.6</v>
      </c>
      <c r="E633" s="1">
        <v>0</v>
      </c>
      <c r="F633" s="1">
        <v>0</v>
      </c>
      <c r="G633" s="2">
        <f t="shared" si="10"/>
        <v>911431.69000000006</v>
      </c>
      <c r="H633" s="2">
        <f t="shared" si="11"/>
        <v>0.8500000000349246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360114.21</v>
      </c>
      <c r="D634" s="1">
        <f>'PR-RAS'!E640</f>
        <v>404016.93</v>
      </c>
      <c r="E634" s="1">
        <v>0</v>
      </c>
      <c r="F634" s="1">
        <v>0</v>
      </c>
      <c r="G634" s="2">
        <f t="shared" si="10"/>
        <v>739437.72831000003</v>
      </c>
      <c r="H634" s="2">
        <f t="shared" si="11"/>
        <v>0.28000000002793968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59447.339999999967</v>
      </c>
      <c r="D635" s="1">
        <f>'PR-RAS'!E641</f>
        <v>107271.66999999998</v>
      </c>
      <c r="E635" s="1">
        <v>0</v>
      </c>
      <c r="F635" s="1">
        <v>0</v>
      </c>
      <c r="G635" s="2">
        <f t="shared" si="10"/>
        <v>173710.09111999997</v>
      </c>
      <c r="H635" s="2">
        <f t="shared" si="11"/>
        <v>0.66999999998370185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549.76</v>
      </c>
      <c r="D637" s="1">
        <f>'PR-RAS'!E643</f>
        <v>59997.1</v>
      </c>
      <c r="E637" s="1">
        <v>0</v>
      </c>
      <c r="F637" s="1">
        <v>0</v>
      </c>
      <c r="G637" s="2">
        <f t="shared" si="10"/>
        <v>76665.958559999999</v>
      </c>
      <c r="H637" s="2">
        <f t="shared" si="11"/>
        <v>0.3399999999985539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59997.099999999969</v>
      </c>
      <c r="D639" s="1">
        <f>'PR-RAS'!E645</f>
        <v>167268.76999999999</v>
      </c>
      <c r="E639" s="1">
        <v>0</v>
      </c>
      <c r="F639" s="1">
        <v>0</v>
      </c>
      <c r="G639" s="2">
        <f t="shared" si="10"/>
        <v>251713.10031999997</v>
      </c>
      <c r="H639" s="2">
        <f t="shared" si="11"/>
        <v>0.32999999997991836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14907.51</v>
      </c>
      <c r="D642" s="1">
        <f>'PR-RAS'!E649</f>
        <v>78392.039999999994</v>
      </c>
      <c r="E642" s="1">
        <v>0</v>
      </c>
      <c r="F642" s="1">
        <v>0</v>
      </c>
      <c r="G642" s="2">
        <f t="shared" si="10"/>
        <v>110054.30919</v>
      </c>
      <c r="H642" s="2">
        <f t="shared" si="11"/>
        <v>0.52999999999337888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441120.25</v>
      </c>
      <c r="D643" s="1">
        <f>'PR-RAS'!E650</f>
        <v>532398.73</v>
      </c>
      <c r="E643" s="1">
        <v>0</v>
      </c>
      <c r="F643" s="1">
        <v>0</v>
      </c>
      <c r="G643" s="2">
        <f t="shared" si="10"/>
        <v>966799.16981999995</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377635.72</v>
      </c>
      <c r="D644" s="1">
        <f>'PR-RAS'!E651</f>
        <v>424325.23</v>
      </c>
      <c r="E644" s="1">
        <v>0</v>
      </c>
      <c r="F644" s="1">
        <v>0</v>
      </c>
      <c r="G644" s="2">
        <f t="shared" si="10"/>
        <v>788502.01373999997</v>
      </c>
      <c r="H644" s="2">
        <f t="shared" si="11"/>
        <v>0.51000000000931323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78392.040000000037</v>
      </c>
      <c r="D645" s="1">
        <f>'PR-RAS'!E652</f>
        <v>186465.54000000004</v>
      </c>
      <c r="E645" s="1">
        <v>0</v>
      </c>
      <c r="F645" s="1">
        <v>0</v>
      </c>
      <c r="G645" s="2">
        <f t="shared" si="10"/>
        <v>290652.08928000007</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v>
      </c>
      <c r="D646" s="1">
        <f>'PR-RAS'!E653</f>
        <v>1</v>
      </c>
      <c r="E646" s="1">
        <v>0</v>
      </c>
      <c r="F646" s="1">
        <v>0</v>
      </c>
      <c r="G646" s="2">
        <f t="shared" si="10"/>
        <v>1.9350000000000001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v>
      </c>
      <c r="D648" s="1">
        <f>'PR-RAS'!E655</f>
        <v>1</v>
      </c>
      <c r="E648" s="1">
        <v>0</v>
      </c>
      <c r="F648" s="1">
        <v>0</v>
      </c>
      <c r="G648" s="2">
        <f t="shared" si="10"/>
        <v>1.9410000000000001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111338</v>
      </c>
      <c r="D654" s="1">
        <f>'PR-RAS'!E661</f>
        <v>127994.47</v>
      </c>
      <c r="E654" s="1">
        <v>0</v>
      </c>
      <c r="F654" s="1">
        <v>0</v>
      </c>
      <c r="G654" s="2">
        <f t="shared" si="10"/>
        <v>239864.49182000002</v>
      </c>
      <c r="H654" s="2">
        <f t="shared" si="11"/>
        <v>0.47000000000116415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14332.5</v>
      </c>
      <c r="D655" s="1">
        <f>'PR-RAS'!E662</f>
        <v>9226.6</v>
      </c>
      <c r="E655" s="1">
        <v>0</v>
      </c>
      <c r="F655" s="1">
        <v>0</v>
      </c>
      <c r="G655" s="2">
        <f t="shared" si="10"/>
        <v>21441.8478</v>
      </c>
      <c r="H655" s="2">
        <f t="shared" si="11"/>
        <v>0.8999999999996362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42500</v>
      </c>
      <c r="D658" s="1">
        <f>'PR-RAS'!E665</f>
        <v>40000</v>
      </c>
      <c r="E658" s="1">
        <v>0</v>
      </c>
      <c r="F658" s="1">
        <v>0</v>
      </c>
      <c r="G658" s="2">
        <f t="shared" si="10"/>
        <v>80482.5</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807.3</v>
      </c>
      <c r="D711" s="1">
        <f>'PR-RAS'!E718</f>
        <v>821.05</v>
      </c>
      <c r="E711" s="1">
        <v>0</v>
      </c>
      <c r="F711" s="1">
        <v>0</v>
      </c>
      <c r="G711" s="2">
        <f t="shared" si="10"/>
        <v>1739.0739999999996</v>
      </c>
      <c r="H711" s="2">
        <f t="shared" si="11"/>
        <v>0.34999999999990905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410.23</v>
      </c>
      <c r="D713" s="1">
        <f>'PR-RAS'!E720</f>
        <v>285</v>
      </c>
      <c r="E713" s="1">
        <v>0</v>
      </c>
      <c r="F713" s="1">
        <v>0</v>
      </c>
      <c r="G713" s="2">
        <f t="shared" si="10"/>
        <v>697.92376000000002</v>
      </c>
      <c r="H713" s="2">
        <f t="shared" si="11"/>
        <v>0.23000000000001819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6535.84</v>
      </c>
      <c r="D715" s="1">
        <f>'PR-RAS'!E722</f>
        <v>6343.63</v>
      </c>
      <c r="E715" s="1">
        <v>0</v>
      </c>
      <c r="F715" s="1">
        <v>0</v>
      </c>
      <c r="G715" s="2">
        <f t="shared" si="10"/>
        <v>13725.293399999999</v>
      </c>
      <c r="H715" s="2">
        <f t="shared" si="11"/>
        <v>0.52999999999974534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67.58</v>
      </c>
      <c r="D716" s="1">
        <f>'PR-RAS'!E723</f>
        <v>60</v>
      </c>
      <c r="E716" s="1">
        <v>0</v>
      </c>
      <c r="F716" s="1">
        <v>0</v>
      </c>
      <c r="G716" s="2">
        <f t="shared" si="10"/>
        <v>134.11969999999999</v>
      </c>
      <c r="H716" s="2">
        <f t="shared" si="11"/>
        <v>0.42000000000000171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12524.57</v>
      </c>
      <c r="D718" s="1">
        <f>'PR-RAS'!E725</f>
        <v>14991.38</v>
      </c>
      <c r="E718" s="1">
        <v>0</v>
      </c>
      <c r="F718" s="1">
        <v>0</v>
      </c>
      <c r="G718" s="2">
        <f t="shared" si="10"/>
        <v>30477.75561</v>
      </c>
      <c r="H718" s="2">
        <f t="shared" si="11"/>
        <v>0.80999999999949068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2451.7800000000002</v>
      </c>
      <c r="D756" s="1">
        <f>'PR-RAS'!E763</f>
        <v>2778.92</v>
      </c>
      <c r="E756" s="1">
        <v>0</v>
      </c>
      <c r="F756" s="1">
        <v>0</v>
      </c>
      <c r="G756" s="2">
        <f t="shared" si="10"/>
        <v>6047.263100000001</v>
      </c>
      <c r="H756" s="2">
        <f t="shared" si="11"/>
        <v>0.29999999999972715</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8260</v>
      </c>
      <c r="D809" s="1">
        <f>'PR-RAS'!E816</f>
        <v>15056.5</v>
      </c>
      <c r="E809" s="1">
        <v>0</v>
      </c>
      <c r="F809" s="1">
        <v>0</v>
      </c>
      <c r="G809" s="2">
        <f t="shared" si="10"/>
        <v>31005.384000000002</v>
      </c>
      <c r="H809" s="2">
        <f t="shared" si="11"/>
        <v>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2741.91</v>
      </c>
      <c r="D810" s="1">
        <f>'PR-RAS'!E817</f>
        <v>5123.22</v>
      </c>
      <c r="E810" s="1">
        <v>0</v>
      </c>
      <c r="F810" s="1">
        <v>0</v>
      </c>
      <c r="G810" s="2">
        <f t="shared" ref="G810:G983" si="18">(B810/1000)*(C810*1+D810*2)</f>
        <v>10507.575150000001</v>
      </c>
      <c r="H810" s="2">
        <f t="shared" ref="H810:H1067" si="19">ABS(C810-ROUND(C810,0))+ABS(D810-ROUND(D810,0))</f>
        <v>0.31000000000040018</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8097.73</v>
      </c>
      <c r="D812" s="1">
        <f>'PR-RAS'!E819</f>
        <v>11610</v>
      </c>
      <c r="E812" s="1">
        <v>0</v>
      </c>
      <c r="F812" s="1">
        <v>0</v>
      </c>
      <c r="G812" s="2">
        <f t="shared" si="18"/>
        <v>25398.679030000003</v>
      </c>
      <c r="H812" s="2">
        <f t="shared" si="19"/>
        <v>0.27000000000043656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5043.4799999999996</v>
      </c>
      <c r="D814" s="1">
        <f>'PR-RAS'!E821</f>
        <v>4778.04</v>
      </c>
      <c r="E814" s="1">
        <v>0</v>
      </c>
      <c r="F814" s="1">
        <v>0</v>
      </c>
      <c r="G814" s="2">
        <f t="shared" si="18"/>
        <v>11869.442279999999</v>
      </c>
      <c r="H814" s="2">
        <f t="shared" si="19"/>
        <v>0.51999999999952706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300</v>
      </c>
      <c r="D816" s="1">
        <f>'PR-RAS'!E823</f>
        <v>0</v>
      </c>
      <c r="E816" s="1">
        <v>0</v>
      </c>
      <c r="F816" s="1">
        <v>0</v>
      </c>
      <c r="G816" s="2">
        <f t="shared" si="18"/>
        <v>244.49999999999997</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15017.45</v>
      </c>
      <c r="D817" s="1">
        <f>'PR-RAS'!E824</f>
        <v>14770</v>
      </c>
      <c r="E817" s="1">
        <v>0</v>
      </c>
      <c r="F817" s="1">
        <v>0</v>
      </c>
      <c r="G817" s="2">
        <f t="shared" si="18"/>
        <v>36358.879199999996</v>
      </c>
      <c r="H817" s="2">
        <f t="shared" si="19"/>
        <v>0.4500000000007276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2561.5700000000002</v>
      </c>
      <c r="D821" s="1">
        <f>'PR-RAS'!E828</f>
        <v>3366.6</v>
      </c>
      <c r="E821" s="1">
        <v>0</v>
      </c>
      <c r="F821" s="1">
        <v>0</v>
      </c>
      <c r="G821" s="2">
        <f t="shared" si="18"/>
        <v>7621.7114000000001</v>
      </c>
      <c r="H821" s="2">
        <f t="shared" si="19"/>
        <v>0.82999999999992724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2562460.9499999997</v>
      </c>
      <c r="D984" s="6">
        <f>BILANCA!E6</f>
        <v>2637413.91</v>
      </c>
      <c r="E984" s="6">
        <v>0</v>
      </c>
      <c r="F984" s="6">
        <v>0</v>
      </c>
      <c r="G984" s="7">
        <f t="shared" ref="G984:G1241" si="22">B984/1000*C984+B984/500*D984</f>
        <v>7837.2887700000001</v>
      </c>
      <c r="H984" s="7">
        <f t="shared" si="19"/>
        <v>0.14000000013038516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2103145.0499999998</v>
      </c>
      <c r="D985" s="1">
        <f>BILANCA!E7</f>
        <v>2066644.96</v>
      </c>
      <c r="E985" s="1">
        <v>0</v>
      </c>
      <c r="F985" s="1">
        <v>0</v>
      </c>
      <c r="G985" s="2">
        <f t="shared" si="22"/>
        <v>12472.86994</v>
      </c>
      <c r="H985" s="2">
        <f t="shared" si="19"/>
        <v>8.9999999850988388E-2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203894.43</v>
      </c>
      <c r="D986" s="1">
        <f>BILANCA!E8</f>
        <v>210066.64</v>
      </c>
      <c r="E986" s="1">
        <v>0</v>
      </c>
      <c r="F986" s="1">
        <v>0</v>
      </c>
      <c r="G986" s="2">
        <f t="shared" si="22"/>
        <v>1872.08313</v>
      </c>
      <c r="H986" s="2">
        <f t="shared" si="19"/>
        <v>0.78999999997904524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189101.17</v>
      </c>
      <c r="D987" s="1">
        <f>BILANCA!E9</f>
        <v>189101.17</v>
      </c>
      <c r="E987" s="1">
        <v>0</v>
      </c>
      <c r="F987" s="1">
        <v>0</v>
      </c>
      <c r="G987" s="2">
        <f t="shared" si="22"/>
        <v>2269.2140400000003</v>
      </c>
      <c r="H987" s="2">
        <f t="shared" si="19"/>
        <v>0.34000000002561137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91734.58</v>
      </c>
      <c r="D988" s="1">
        <f>BILANCA!E10</f>
        <v>100514.58</v>
      </c>
      <c r="E988" s="1">
        <v>0</v>
      </c>
      <c r="F988" s="1">
        <v>0</v>
      </c>
      <c r="G988" s="2">
        <f t="shared" si="22"/>
        <v>1463.8187</v>
      </c>
      <c r="H988" s="2">
        <f t="shared" si="19"/>
        <v>0.83999999999650754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76941.320000000007</v>
      </c>
      <c r="D989" s="1">
        <f>BILANCA!E11</f>
        <v>79549.11</v>
      </c>
      <c r="E989" s="1">
        <v>0</v>
      </c>
      <c r="F989" s="1">
        <v>0</v>
      </c>
      <c r="G989" s="2">
        <f t="shared" si="22"/>
        <v>1416.2372400000002</v>
      </c>
      <c r="H989" s="2">
        <f t="shared" si="19"/>
        <v>0.430000000007567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1899250.6199999999</v>
      </c>
      <c r="D990" s="1">
        <f>BILANCA!E12</f>
        <v>1856578.3199999998</v>
      </c>
      <c r="E990" s="1">
        <v>0</v>
      </c>
      <c r="F990" s="1">
        <v>0</v>
      </c>
      <c r="G990" s="2">
        <f t="shared" si="22"/>
        <v>39286.850819999992</v>
      </c>
      <c r="H990" s="2">
        <f t="shared" si="19"/>
        <v>0.69999999995343387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1873198.4799999997</v>
      </c>
      <c r="D991" s="1">
        <f>BILANCA!E13</f>
        <v>1831441.3099999998</v>
      </c>
      <c r="E991" s="1">
        <v>0</v>
      </c>
      <c r="F991" s="1">
        <v>0</v>
      </c>
      <c r="G991" s="2">
        <f t="shared" si="22"/>
        <v>44288.648799999995</v>
      </c>
      <c r="H991" s="2">
        <f t="shared" si="19"/>
        <v>0.78999999957159162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30658.959999999999</v>
      </c>
      <c r="D992" s="1">
        <f>BILANCA!E14</f>
        <v>35721.839999999997</v>
      </c>
      <c r="E992" s="1">
        <v>0</v>
      </c>
      <c r="F992" s="1">
        <v>0</v>
      </c>
      <c r="G992" s="2">
        <f t="shared" si="22"/>
        <v>918.9237599999999</v>
      </c>
      <c r="H992" s="2">
        <f t="shared" si="19"/>
        <v>0.20000000000436557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663394.15</v>
      </c>
      <c r="D993" s="1">
        <f>BILANCA!E15</f>
        <v>682457.73</v>
      </c>
      <c r="E993" s="1">
        <v>0</v>
      </c>
      <c r="F993" s="1">
        <v>0</v>
      </c>
      <c r="G993" s="2">
        <f t="shared" si="22"/>
        <v>20283.096100000002</v>
      </c>
      <c r="H993" s="2">
        <f t="shared" si="19"/>
        <v>0.42000000004190952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1772392.19</v>
      </c>
      <c r="D994" s="1">
        <f>BILANCA!E16</f>
        <v>1823508.46</v>
      </c>
      <c r="E994" s="1">
        <v>0</v>
      </c>
      <c r="F994" s="1">
        <v>0</v>
      </c>
      <c r="G994" s="2">
        <f t="shared" si="22"/>
        <v>59613.500209999998</v>
      </c>
      <c r="H994" s="2">
        <f t="shared" si="19"/>
        <v>0.64999999990686774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673475.09</v>
      </c>
      <c r="D995" s="1">
        <f>BILANCA!E17</f>
        <v>684894.73</v>
      </c>
      <c r="E995" s="1">
        <v>0</v>
      </c>
      <c r="F995" s="1">
        <v>0</v>
      </c>
      <c r="G995" s="2">
        <f t="shared" si="22"/>
        <v>24519.174599999998</v>
      </c>
      <c r="H995" s="2">
        <f t="shared" si="19"/>
        <v>0.35999999998603016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1266721.9099999999</v>
      </c>
      <c r="D996" s="1">
        <f>BILANCA!E18</f>
        <v>1395141.45</v>
      </c>
      <c r="E996" s="1">
        <v>0</v>
      </c>
      <c r="F996" s="1">
        <v>0</v>
      </c>
      <c r="G996" s="2">
        <f t="shared" si="22"/>
        <v>52741.062529999996</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25786.83</v>
      </c>
      <c r="D997" s="1">
        <f>BILANCA!E19</f>
        <v>24871.699999999997</v>
      </c>
      <c r="E997" s="1">
        <v>0</v>
      </c>
      <c r="F997" s="1">
        <v>0</v>
      </c>
      <c r="G997" s="2">
        <f t="shared" si="22"/>
        <v>1057.4232199999999</v>
      </c>
      <c r="H997" s="2">
        <f t="shared" si="19"/>
        <v>0.47000000000116415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11393.32</v>
      </c>
      <c r="D998" s="1">
        <f>BILANCA!E20</f>
        <v>13930.81</v>
      </c>
      <c r="E998" s="1">
        <v>0</v>
      </c>
      <c r="F998" s="1">
        <v>0</v>
      </c>
      <c r="G998" s="2">
        <f t="shared" si="22"/>
        <v>588.82409999999993</v>
      </c>
      <c r="H998" s="2">
        <f t="shared" si="19"/>
        <v>0.51000000000021828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16766.14</v>
      </c>
      <c r="D999" s="1">
        <f>BILANCA!E21</f>
        <v>16766.14</v>
      </c>
      <c r="E999" s="1">
        <v>0</v>
      </c>
      <c r="F999" s="1">
        <v>0</v>
      </c>
      <c r="G999" s="2">
        <f t="shared" si="22"/>
        <v>804.77472</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1271.82</v>
      </c>
      <c r="D1003" s="1">
        <f>BILANCA!E25</f>
        <v>1271.82</v>
      </c>
      <c r="E1003" s="1">
        <v>0</v>
      </c>
      <c r="F1003" s="1">
        <v>0</v>
      </c>
      <c r="G1003" s="2">
        <f t="shared" si="22"/>
        <v>76.309200000000004</v>
      </c>
      <c r="H1003" s="2">
        <f t="shared" si="19"/>
        <v>0.36000000000012733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74659.100000000006</v>
      </c>
      <c r="D1004" s="1">
        <f>BILANCA!E26</f>
        <v>82692.850000000006</v>
      </c>
      <c r="E1004" s="1">
        <v>0</v>
      </c>
      <c r="F1004" s="1">
        <v>0</v>
      </c>
      <c r="G1004" s="2">
        <f t="shared" si="22"/>
        <v>5040.9408000000012</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78303.55</v>
      </c>
      <c r="D1006" s="1">
        <f>BILANCA!E28</f>
        <v>89789.92</v>
      </c>
      <c r="E1006" s="1">
        <v>0</v>
      </c>
      <c r="F1006" s="1">
        <v>0</v>
      </c>
      <c r="G1006" s="2">
        <f t="shared" si="22"/>
        <v>5931.3179699999991</v>
      </c>
      <c r="H1006" s="2">
        <f t="shared" si="19"/>
        <v>0.52999999999883585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265.31</v>
      </c>
      <c r="D1023" s="1">
        <f>BILANCA!E45</f>
        <v>265.31</v>
      </c>
      <c r="E1023" s="1">
        <v>0</v>
      </c>
      <c r="F1023" s="1">
        <v>0</v>
      </c>
      <c r="G1023" s="2">
        <f t="shared" si="22"/>
        <v>31.837200000000003</v>
      </c>
      <c r="H1023" s="2">
        <f t="shared" si="19"/>
        <v>0.62000000000000455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265.31</v>
      </c>
      <c r="D1025" s="1">
        <f>BILANCA!E47</f>
        <v>265.31</v>
      </c>
      <c r="E1025" s="1">
        <v>0</v>
      </c>
      <c r="F1025" s="1">
        <v>0</v>
      </c>
      <c r="G1025" s="2">
        <f t="shared" si="22"/>
        <v>33.42906</v>
      </c>
      <c r="H1025" s="2">
        <f t="shared" si="19"/>
        <v>0.62000000000000455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12444.26</v>
      </c>
      <c r="D1032" s="1">
        <f>BILANCA!E54</f>
        <v>12444.26</v>
      </c>
      <c r="E1032" s="1">
        <v>0</v>
      </c>
      <c r="F1032" s="1">
        <v>0</v>
      </c>
      <c r="G1032" s="2">
        <f t="shared" si="22"/>
        <v>1829.3062199999999</v>
      </c>
      <c r="H1032" s="2">
        <f t="shared" si="19"/>
        <v>0.52000000000043656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12444.26</v>
      </c>
      <c r="D1033" s="1">
        <f>BILANCA!E55</f>
        <v>12444.26</v>
      </c>
      <c r="E1033" s="1">
        <v>0</v>
      </c>
      <c r="F1033" s="1">
        <v>0</v>
      </c>
      <c r="G1033" s="2">
        <f t="shared" si="22"/>
        <v>1866.6390000000001</v>
      </c>
      <c r="H1033" s="2">
        <f t="shared" si="19"/>
        <v>0.52000000000043656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459315.89999999997</v>
      </c>
      <c r="D1046" s="1">
        <f>BILANCA!E68</f>
        <v>570768.95000000007</v>
      </c>
      <c r="E1046" s="1">
        <v>0</v>
      </c>
      <c r="F1046" s="1">
        <v>0</v>
      </c>
      <c r="G1046" s="2">
        <f t="shared" si="22"/>
        <v>100853.78940000001</v>
      </c>
      <c r="H1046" s="2">
        <f t="shared" si="19"/>
        <v>0.1499999999650754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78392.039999999994</v>
      </c>
      <c r="D1047" s="1">
        <f>BILANCA!E69</f>
        <v>186465.54</v>
      </c>
      <c r="E1047" s="1">
        <v>0</v>
      </c>
      <c r="F1047" s="1">
        <v>0</v>
      </c>
      <c r="G1047" s="2">
        <f t="shared" si="22"/>
        <v>28884.679680000001</v>
      </c>
      <c r="H1047" s="2">
        <f t="shared" si="19"/>
        <v>0.49999999998544808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78392.039999999994</v>
      </c>
      <c r="D1048" s="1">
        <f>BILANCA!E70</f>
        <v>186465.54</v>
      </c>
      <c r="E1048" s="1">
        <v>0</v>
      </c>
      <c r="F1048" s="1">
        <v>0</v>
      </c>
      <c r="G1048" s="2">
        <f t="shared" si="22"/>
        <v>29336.002800000002</v>
      </c>
      <c r="H1048" s="2">
        <f t="shared" si="19"/>
        <v>0.49999999998544808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78392.039999999994</v>
      </c>
      <c r="D1050" s="1">
        <f>BILANCA!E72</f>
        <v>186465.54</v>
      </c>
      <c r="E1050" s="1">
        <v>0</v>
      </c>
      <c r="F1050" s="1">
        <v>0</v>
      </c>
      <c r="G1050" s="2">
        <f t="shared" si="22"/>
        <v>30238.649040000004</v>
      </c>
      <c r="H1050" s="2">
        <f t="shared" si="19"/>
        <v>0.49999999998544808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362394.6</v>
      </c>
      <c r="D1112" s="1">
        <f>BILANCA!E134</f>
        <v>362404.5</v>
      </c>
      <c r="E1112" s="1">
        <v>0</v>
      </c>
      <c r="F1112" s="1">
        <v>0</v>
      </c>
      <c r="G1112" s="2">
        <f t="shared" si="22"/>
        <v>140249.26439999999</v>
      </c>
      <c r="H1112" s="2">
        <f t="shared" si="23"/>
        <v>0.90000000002328306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362394.6</v>
      </c>
      <c r="D1113" s="1">
        <f>BILANCA!E135</f>
        <v>362404.5</v>
      </c>
      <c r="E1113" s="1">
        <v>0</v>
      </c>
      <c r="F1113" s="1">
        <v>0</v>
      </c>
      <c r="G1113" s="2">
        <f t="shared" si="22"/>
        <v>141336.46799999999</v>
      </c>
      <c r="H1113" s="2">
        <f t="shared" si="23"/>
        <v>0.90000000002328306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362394.6</v>
      </c>
      <c r="D1117" s="1">
        <f>BILANCA!E139</f>
        <v>362404.5</v>
      </c>
      <c r="E1117" s="1">
        <v>0</v>
      </c>
      <c r="F1117" s="1">
        <v>0</v>
      </c>
      <c r="G1117" s="2">
        <f t="shared" si="22"/>
        <v>145685.2824</v>
      </c>
      <c r="H1117" s="2">
        <f t="shared" si="23"/>
        <v>0.90000000002328306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18529.259999999995</v>
      </c>
      <c r="D1124" s="1">
        <f>BILANCA!E146</f>
        <v>21898.910000000007</v>
      </c>
      <c r="E1124" s="1">
        <v>0</v>
      </c>
      <c r="F1124" s="1">
        <v>0</v>
      </c>
      <c r="G1124" s="2">
        <f t="shared" si="22"/>
        <v>8788.1182800000006</v>
      </c>
      <c r="H1124" s="2">
        <f t="shared" si="23"/>
        <v>0.34999999998763087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810.22</v>
      </c>
      <c r="D1125" s="1">
        <f>BILANCA!E147</f>
        <v>580.21</v>
      </c>
      <c r="E1125" s="1">
        <v>0</v>
      </c>
      <c r="F1125" s="1">
        <v>0</v>
      </c>
      <c r="G1125" s="2">
        <f t="shared" si="22"/>
        <v>279.83087999999998</v>
      </c>
      <c r="H1125" s="2">
        <f t="shared" si="23"/>
        <v>0.43000000000006366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7508.4</v>
      </c>
      <c r="E1127" s="1">
        <v>0</v>
      </c>
      <c r="F1127" s="1">
        <v>0</v>
      </c>
      <c r="G1127" s="2">
        <f t="shared" si="22"/>
        <v>2162.4191999999998</v>
      </c>
      <c r="H1127" s="2">
        <f t="shared" si="23"/>
        <v>0.3999999999996362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7508.4</v>
      </c>
      <c r="E1130" s="1">
        <v>0</v>
      </c>
      <c r="F1130" s="1">
        <v>0</v>
      </c>
      <c r="G1130" s="2">
        <f t="shared" si="22"/>
        <v>2207.4695999999999</v>
      </c>
      <c r="H1130" s="2">
        <f t="shared" si="23"/>
        <v>0.3999999999996362</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955.52</v>
      </c>
      <c r="D1136" s="1">
        <f>BILANCA!E158</f>
        <v>911.16</v>
      </c>
      <c r="E1136" s="1">
        <v>0</v>
      </c>
      <c r="F1136" s="1">
        <v>0</v>
      </c>
      <c r="G1136" s="2">
        <f t="shared" si="22"/>
        <v>425.00951999999995</v>
      </c>
      <c r="H1136" s="2">
        <f t="shared" si="23"/>
        <v>0.63999999999998636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56151.199999999997</v>
      </c>
      <c r="D1137" s="1">
        <f>BILANCA!E159</f>
        <v>43119.21</v>
      </c>
      <c r="E1137" s="1">
        <v>0</v>
      </c>
      <c r="F1137" s="1">
        <v>0</v>
      </c>
      <c r="G1137" s="2">
        <f t="shared" si="22"/>
        <v>21928.001479999999</v>
      </c>
      <c r="H1137" s="2">
        <f t="shared" si="23"/>
        <v>0.4099999999962165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163.80000000000001</v>
      </c>
      <c r="E1138" s="1">
        <v>0</v>
      </c>
      <c r="F1138" s="1">
        <v>0</v>
      </c>
      <c r="G1138" s="2">
        <f t="shared" si="22"/>
        <v>50.778000000000006</v>
      </c>
      <c r="H1138" s="2">
        <f t="shared" si="23"/>
        <v>0.19999999999998863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39387.68</v>
      </c>
      <c r="D1141" s="1">
        <f>BILANCA!E163</f>
        <v>30383.87</v>
      </c>
      <c r="E1141" s="1">
        <v>0</v>
      </c>
      <c r="F1141" s="1">
        <v>0</v>
      </c>
      <c r="G1141" s="2">
        <f t="shared" si="22"/>
        <v>15824.55636</v>
      </c>
      <c r="H1141" s="2">
        <f t="shared" si="23"/>
        <v>0.4500000000007276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2562460.9499999997</v>
      </c>
      <c r="D1152" s="1">
        <f>BILANCA!E175</f>
        <v>2637413.91</v>
      </c>
      <c r="E1152" s="1">
        <v>0</v>
      </c>
      <c r="F1152" s="1">
        <v>0</v>
      </c>
      <c r="G1152" s="2">
        <f t="shared" si="22"/>
        <v>1324501.80213</v>
      </c>
      <c r="H1152" s="2">
        <f t="shared" si="23"/>
        <v>0.14000000013038516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18395.27</v>
      </c>
      <c r="D1153" s="1">
        <f>BILANCA!E176</f>
        <v>19197.100000000002</v>
      </c>
      <c r="E1153" s="1">
        <v>0</v>
      </c>
      <c r="F1153" s="1">
        <v>0</v>
      </c>
      <c r="G1153" s="2">
        <f t="shared" si="22"/>
        <v>9654.2099000000017</v>
      </c>
      <c r="H1153" s="2">
        <f t="shared" si="23"/>
        <v>0.37000000000261934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12590.300000000001</v>
      </c>
      <c r="D1154" s="1">
        <f>BILANCA!E177</f>
        <v>17876.510000000002</v>
      </c>
      <c r="E1154" s="1">
        <v>0</v>
      </c>
      <c r="F1154" s="1">
        <v>0</v>
      </c>
      <c r="G1154" s="2">
        <f t="shared" si="22"/>
        <v>8266.7077200000022</v>
      </c>
      <c r="H1154" s="2">
        <f t="shared" si="23"/>
        <v>0.78999999999905413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5399.72</v>
      </c>
      <c r="D1156" s="1">
        <f>BILANCA!E179</f>
        <v>5545.58</v>
      </c>
      <c r="E1156" s="1">
        <v>0</v>
      </c>
      <c r="F1156" s="1">
        <v>0</v>
      </c>
      <c r="G1156" s="2">
        <f t="shared" si="22"/>
        <v>2852.9222399999999</v>
      </c>
      <c r="H1156" s="2">
        <f t="shared" si="23"/>
        <v>0.6999999999998181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119.72</v>
      </c>
      <c r="D1157" s="1">
        <f>BILANCA!E180</f>
        <v>163.41</v>
      </c>
      <c r="E1157" s="1">
        <v>0</v>
      </c>
      <c r="F1157" s="1">
        <v>0</v>
      </c>
      <c r="G1157" s="2">
        <f t="shared" si="22"/>
        <v>77.697959999999995</v>
      </c>
      <c r="H1157" s="2">
        <f t="shared" si="23"/>
        <v>0.68999999999999773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119.72</v>
      </c>
      <c r="D1160" s="1">
        <f>BILANCA!E183</f>
        <v>163.41</v>
      </c>
      <c r="E1160" s="1">
        <v>0</v>
      </c>
      <c r="F1160" s="1">
        <v>0</v>
      </c>
      <c r="G1160" s="2">
        <f t="shared" si="22"/>
        <v>79.037579999999991</v>
      </c>
      <c r="H1160" s="2">
        <f t="shared" si="23"/>
        <v>0.68999999999999773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2412.36</v>
      </c>
      <c r="D1161" s="1">
        <f>BILANCA!E184</f>
        <v>157.72999999999999</v>
      </c>
      <c r="E1161" s="1">
        <v>0</v>
      </c>
      <c r="F1161" s="1">
        <v>0</v>
      </c>
      <c r="G1161" s="2">
        <f t="shared" si="22"/>
        <v>485.55196000000001</v>
      </c>
      <c r="H1161" s="2">
        <f t="shared" si="23"/>
        <v>0.63000000000013756</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100</v>
      </c>
      <c r="D1162" s="1">
        <f>BILANCA!E185</f>
        <v>3501.5</v>
      </c>
      <c r="E1162" s="1">
        <v>0</v>
      </c>
      <c r="F1162" s="1">
        <v>0</v>
      </c>
      <c r="G1162" s="2">
        <f>B1162/1000*C1162+B1162/500*D1162</f>
        <v>1271.4370000000001</v>
      </c>
      <c r="H1162" s="2">
        <f>ABS(C1162-ROUND(C1162,0))+ABS(D1162-ROUND(D1162,0))</f>
        <v>0.5</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3691.73</v>
      </c>
      <c r="D1163" s="1">
        <f>BILANCA!E186</f>
        <v>1556.33</v>
      </c>
      <c r="E1163" s="1">
        <v>0</v>
      </c>
      <c r="F1163" s="1">
        <v>0</v>
      </c>
      <c r="G1163" s="2">
        <f t="shared" si="22"/>
        <v>1224.7901999999999</v>
      </c>
      <c r="H1163" s="2">
        <f t="shared" si="23"/>
        <v>0.59999999999990905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866.77</v>
      </c>
      <c r="D1165" s="1">
        <f>BILANCA!E188</f>
        <v>6951.96</v>
      </c>
      <c r="E1165" s="1">
        <v>0</v>
      </c>
      <c r="F1165" s="1">
        <v>0</v>
      </c>
      <c r="G1165" s="2">
        <f t="shared" si="22"/>
        <v>2688.2655799999998</v>
      </c>
      <c r="H1165" s="2">
        <f t="shared" si="23"/>
        <v>0.26999999999998181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5804.97</v>
      </c>
      <c r="D1166" s="1">
        <f>BILANCA!E189</f>
        <v>1320.59</v>
      </c>
      <c r="E1166" s="1">
        <v>0</v>
      </c>
      <c r="F1166" s="1">
        <v>0</v>
      </c>
      <c r="G1166" s="2">
        <f t="shared" si="22"/>
        <v>1545.64545</v>
      </c>
      <c r="H1166" s="2">
        <f t="shared" si="23"/>
        <v>0.4399999999998272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2544065.6799999997</v>
      </c>
      <c r="D1214" s="1">
        <f>BILANCA!E237</f>
        <v>2618216.81</v>
      </c>
      <c r="E1214" s="1">
        <v>0</v>
      </c>
      <c r="F1214" s="1">
        <v>0</v>
      </c>
      <c r="G1214" s="2">
        <f t="shared" si="22"/>
        <v>1797295.3382999999</v>
      </c>
      <c r="H1214" s="2">
        <f t="shared" si="23"/>
        <v>0.51000000024214387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2465539.63</v>
      </c>
      <c r="D1215" s="1">
        <f>BILANCA!E238</f>
        <v>2429049.44</v>
      </c>
      <c r="E1215" s="1">
        <v>0</v>
      </c>
      <c r="F1215" s="1">
        <v>0</v>
      </c>
      <c r="G1215" s="2">
        <f t="shared" si="22"/>
        <v>1699084.13432</v>
      </c>
      <c r="H1215" s="2">
        <f t="shared" si="23"/>
        <v>0.81000000005587935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2465539.63</v>
      </c>
      <c r="D1216" s="1">
        <f>BILANCA!E239</f>
        <v>2429049.44</v>
      </c>
      <c r="E1216" s="1">
        <v>0</v>
      </c>
      <c r="F1216" s="1">
        <v>0</v>
      </c>
      <c r="G1216" s="2">
        <f t="shared" si="22"/>
        <v>1706407.7728299999</v>
      </c>
      <c r="H1216" s="2">
        <f t="shared" si="23"/>
        <v>0.81000000005587935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2124191.0699999998</v>
      </c>
      <c r="D1217" s="1">
        <f>BILANCA!E240</f>
        <v>2087690.98</v>
      </c>
      <c r="E1217" s="1">
        <v>0</v>
      </c>
      <c r="F1217" s="1">
        <v>0</v>
      </c>
      <c r="G1217" s="2">
        <f t="shared" si="22"/>
        <v>1474100.0890200001</v>
      </c>
      <c r="H1217" s="2">
        <f t="shared" si="23"/>
        <v>8.9999999850988388E-2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341348.56</v>
      </c>
      <c r="D1218" s="1">
        <f>BILANCA!E241</f>
        <v>341358.46</v>
      </c>
      <c r="E1218" s="1">
        <v>0</v>
      </c>
      <c r="F1218" s="1">
        <v>0</v>
      </c>
      <c r="G1218" s="2">
        <f t="shared" si="22"/>
        <v>240655.3878</v>
      </c>
      <c r="H1218" s="2">
        <f t="shared" si="23"/>
        <v>0.90000000002328306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59997.100000000093</v>
      </c>
      <c r="D1222" s="1">
        <f>BILANCA!E245</f>
        <v>167268.77000000025</v>
      </c>
      <c r="E1222" s="1">
        <v>0</v>
      </c>
      <c r="F1222" s="1">
        <v>0</v>
      </c>
      <c r="G1222" s="2">
        <f t="shared" si="22"/>
        <v>94293.778960000142</v>
      </c>
      <c r="H1222" s="2">
        <f t="shared" si="23"/>
        <v>0.32999999984167516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1267994.04</v>
      </c>
      <c r="D1223" s="1">
        <f>BILANCA!E246</f>
        <v>1463659.58</v>
      </c>
      <c r="E1223" s="1">
        <v>0</v>
      </c>
      <c r="F1223" s="1">
        <v>0</v>
      </c>
      <c r="G1223" s="2">
        <f t="shared" si="22"/>
        <v>1006875.1680000001</v>
      </c>
      <c r="H1223" s="2">
        <f t="shared" si="23"/>
        <v>0.4599999999627471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1267994.04</v>
      </c>
      <c r="D1224" s="1">
        <f>BILANCA!E247</f>
        <v>1463659.58</v>
      </c>
      <c r="E1224" s="1">
        <v>0</v>
      </c>
      <c r="F1224" s="1">
        <v>0</v>
      </c>
      <c r="G1224" s="2">
        <f t="shared" si="22"/>
        <v>1011070.4812</v>
      </c>
      <c r="H1224" s="2">
        <f t="shared" si="23"/>
        <v>0.4599999999627471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1207996.94</v>
      </c>
      <c r="D1227" s="1">
        <f>BILANCA!E250</f>
        <v>1296390.8099999998</v>
      </c>
      <c r="E1227" s="1">
        <v>0</v>
      </c>
      <c r="F1227" s="1">
        <v>0</v>
      </c>
      <c r="G1227" s="2">
        <f t="shared" si="22"/>
        <v>927389.96863999986</v>
      </c>
      <c r="H1227" s="2">
        <f t="shared" si="23"/>
        <v>0.25000000023283064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1182181.27</v>
      </c>
      <c r="D1229" s="1">
        <f>BILANCA!E252</f>
        <v>1270575.1399999999</v>
      </c>
      <c r="E1229" s="1">
        <v>0</v>
      </c>
      <c r="F1229" s="1">
        <v>0</v>
      </c>
      <c r="G1229" s="2">
        <f t="shared" si="22"/>
        <v>915939.56129999994</v>
      </c>
      <c r="H1229" s="2">
        <f t="shared" si="23"/>
        <v>0.40999999991618097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25815.67</v>
      </c>
      <c r="D1230" s="1">
        <f>BILANCA!E253</f>
        <v>25815.67</v>
      </c>
      <c r="E1230" s="1">
        <v>0</v>
      </c>
      <c r="F1230" s="1">
        <v>0</v>
      </c>
      <c r="G1230" s="2">
        <f t="shared" si="22"/>
        <v>19129.411469999999</v>
      </c>
      <c r="H1230" s="2">
        <f t="shared" si="23"/>
        <v>0.66000000000349246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0.31</v>
      </c>
      <c r="D1231" s="1">
        <f>BILANCA!E254</f>
        <v>0.31</v>
      </c>
      <c r="E1231" s="1">
        <v>0</v>
      </c>
      <c r="F1231" s="1">
        <v>0</v>
      </c>
      <c r="G1231" s="2">
        <f>B1231/1000*C1231+B1231/500*D1231</f>
        <v>0.23064000000000001</v>
      </c>
      <c r="H1231" s="2">
        <f>ABS(C1231-ROUND(C1231,0))+ABS(D1231-ROUND(D1231,0))</f>
        <v>0.62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18529.259999999998</v>
      </c>
      <c r="D1232" s="1">
        <f>BILANCA!E255</f>
        <v>21898.91</v>
      </c>
      <c r="E1232" s="1">
        <v>0</v>
      </c>
      <c r="F1232" s="1">
        <v>0</v>
      </c>
      <c r="G1232" s="2">
        <f t="shared" si="22"/>
        <v>15519.44292</v>
      </c>
      <c r="H1232" s="2">
        <f t="shared" si="23"/>
        <v>0.34999999999854481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365081.75</v>
      </c>
      <c r="D1236" s="1">
        <f>BILANCA!E259</f>
        <v>360720.34</v>
      </c>
      <c r="E1236" s="1">
        <v>0</v>
      </c>
      <c r="F1236" s="1">
        <v>0</v>
      </c>
      <c r="G1236" s="2">
        <f t="shared" si="22"/>
        <v>274890.17479000002</v>
      </c>
      <c r="H1236" s="2">
        <f t="shared" si="23"/>
        <v>0.59000000002561137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365081.75</v>
      </c>
      <c r="D1237" s="1">
        <f>BILANCA!E260</f>
        <v>360720.34</v>
      </c>
      <c r="E1237" s="1">
        <v>0</v>
      </c>
      <c r="F1237" s="1">
        <v>0</v>
      </c>
      <c r="G1237" s="2">
        <f t="shared" si="22"/>
        <v>275976.69722000003</v>
      </c>
      <c r="H1237" s="2">
        <f t="shared" si="23"/>
        <v>0.59000000002561137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57916.94</v>
      </c>
      <c r="D1240" s="1">
        <f>BILANCA!E264</f>
        <v>52282.78</v>
      </c>
      <c r="E1240" s="1">
        <v>0</v>
      </c>
      <c r="F1240" s="1">
        <v>0</v>
      </c>
      <c r="G1240" s="2">
        <f t="shared" si="22"/>
        <v>41758.002500000002</v>
      </c>
      <c r="H1240" s="2">
        <f t="shared" si="23"/>
        <v>0.27999999999883585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1477.96</v>
      </c>
      <c r="D1263" s="1">
        <f>BILANCA!E287</f>
        <v>1451.96</v>
      </c>
      <c r="E1263" s="1">
        <v>0</v>
      </c>
      <c r="F1263" s="1">
        <v>0</v>
      </c>
      <c r="G1263" s="2">
        <f t="shared" si="24"/>
        <v>1226.9264000000001</v>
      </c>
      <c r="H1263" s="2">
        <f t="shared" si="23"/>
        <v>7.999999999992724E-2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11112.34</v>
      </c>
      <c r="D1264" s="1">
        <f>BILANCA!E288</f>
        <v>16424.55</v>
      </c>
      <c r="E1264" s="1">
        <v>0</v>
      </c>
      <c r="F1264" s="1">
        <v>0</v>
      </c>
      <c r="G1264" s="2">
        <f t="shared" si="24"/>
        <v>12353.164640000001</v>
      </c>
      <c r="H1264" s="2">
        <f t="shared" si="23"/>
        <v>0.79000000000087311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3898.72</v>
      </c>
      <c r="D1265" s="1">
        <f>BILANCA!E289</f>
        <v>1320.59</v>
      </c>
      <c r="E1265" s="1">
        <v>0</v>
      </c>
      <c r="F1265" s="1">
        <v>0</v>
      </c>
      <c r="G1265" s="2">
        <f t="shared" si="24"/>
        <v>1844.2517999999995</v>
      </c>
      <c r="H1265" s="2">
        <f t="shared" si="23"/>
        <v>0.69000000000028194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1906.25</v>
      </c>
      <c r="D1266" s="1">
        <f>BILANCA!E290</f>
        <v>0</v>
      </c>
      <c r="E1266" s="1">
        <v>0</v>
      </c>
      <c r="F1266" s="1">
        <v>0</v>
      </c>
      <c r="G1266" s="2">
        <f t="shared" si="24"/>
        <v>539.46875</v>
      </c>
      <c r="H1266" s="2">
        <f t="shared" si="23"/>
        <v>0.25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75777.709999999992</v>
      </c>
      <c r="D1299" s="6">
        <f>'RAS-funkcijski'!E5</f>
        <v>41093.39</v>
      </c>
      <c r="E1299" s="6">
        <v>0</v>
      </c>
      <c r="F1299" s="6">
        <v>0</v>
      </c>
      <c r="G1299" s="7">
        <f t="shared" si="24"/>
        <v>157.96449000000001</v>
      </c>
      <c r="H1299" s="7">
        <f t="shared" si="23"/>
        <v>0.680000000007567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14764.84</v>
      </c>
      <c r="D1300" s="1">
        <f>'RAS-funkcijski'!E6</f>
        <v>18912.04</v>
      </c>
      <c r="E1300" s="1">
        <v>0</v>
      </c>
      <c r="F1300" s="1">
        <v>0</v>
      </c>
      <c r="G1300" s="2">
        <f t="shared" si="24"/>
        <v>105.17784</v>
      </c>
      <c r="H1300" s="2">
        <f t="shared" si="23"/>
        <v>0.2000000000007276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13745.97</v>
      </c>
      <c r="D1301" s="1">
        <f>'RAS-funkcijski'!E7</f>
        <v>17675.400000000001</v>
      </c>
      <c r="E1301" s="1">
        <v>0</v>
      </c>
      <c r="F1301" s="1">
        <v>0</v>
      </c>
      <c r="G1301" s="2">
        <f t="shared" si="24"/>
        <v>147.29031000000001</v>
      </c>
      <c r="H1301" s="2">
        <f t="shared" si="23"/>
        <v>0.43000000000211003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1018.87</v>
      </c>
      <c r="D1302" s="1">
        <f>'RAS-funkcijski'!E8</f>
        <v>1236.6400000000001</v>
      </c>
      <c r="E1302" s="1">
        <v>0</v>
      </c>
      <c r="F1302" s="1">
        <v>0</v>
      </c>
      <c r="G1302" s="2">
        <f t="shared" si="24"/>
        <v>13.968600000000002</v>
      </c>
      <c r="H1302" s="2">
        <f t="shared" si="23"/>
        <v>0.48999999999989541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61012.869999999995</v>
      </c>
      <c r="D1307" s="1">
        <f>'RAS-funkcijski'!E13</f>
        <v>22181.35</v>
      </c>
      <c r="E1307" s="1">
        <v>0</v>
      </c>
      <c r="F1307" s="1">
        <v>0</v>
      </c>
      <c r="G1307" s="2">
        <f t="shared" si="24"/>
        <v>948.38012999999989</v>
      </c>
      <c r="H1307" s="2">
        <f t="shared" si="23"/>
        <v>0.48000000000320142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21936.63</v>
      </c>
      <c r="D1308" s="1">
        <f>'RAS-funkcijski'!E14</f>
        <v>22181.35</v>
      </c>
      <c r="E1308" s="1">
        <v>0</v>
      </c>
      <c r="F1308" s="1">
        <v>0</v>
      </c>
      <c r="G1308" s="2">
        <f t="shared" si="24"/>
        <v>662.99329999999998</v>
      </c>
      <c r="H1308" s="2">
        <f t="shared" si="23"/>
        <v>0.71999999999752617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39076.239999999998</v>
      </c>
      <c r="D1310" s="1">
        <f>'RAS-funkcijski'!E16</f>
        <v>0</v>
      </c>
      <c r="E1310" s="1">
        <v>0</v>
      </c>
      <c r="F1310" s="1">
        <v>0</v>
      </c>
      <c r="G1310" s="2">
        <f t="shared" si="24"/>
        <v>468.91487999999998</v>
      </c>
      <c r="H1310" s="2">
        <f t="shared" si="23"/>
        <v>0.23999999999796273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17744.36</v>
      </c>
      <c r="D1322" s="1">
        <f>'RAS-funkcijski'!E28</f>
        <v>22145.27</v>
      </c>
      <c r="E1322" s="1">
        <v>0</v>
      </c>
      <c r="F1322" s="1">
        <v>0</v>
      </c>
      <c r="G1322" s="2">
        <f t="shared" si="24"/>
        <v>1488.8376000000001</v>
      </c>
      <c r="H1322" s="2">
        <f t="shared" si="23"/>
        <v>0.63000000000101863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17744.36</v>
      </c>
      <c r="D1324" s="1">
        <f>'RAS-funkcijski'!E30</f>
        <v>22145.27</v>
      </c>
      <c r="E1324" s="1">
        <v>0</v>
      </c>
      <c r="F1324" s="1">
        <v>0</v>
      </c>
      <c r="G1324" s="2">
        <f t="shared" si="24"/>
        <v>1612.9074000000001</v>
      </c>
      <c r="H1324" s="2">
        <f t="shared" si="23"/>
        <v>0.63000000000101863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52329.39</v>
      </c>
      <c r="D1329" s="1">
        <f>'RAS-funkcijski'!E35</f>
        <v>38492.25</v>
      </c>
      <c r="E1329" s="1">
        <v>0</v>
      </c>
      <c r="F1329" s="1">
        <v>0</v>
      </c>
      <c r="G1329" s="2">
        <f t="shared" si="24"/>
        <v>4008.7305900000001</v>
      </c>
      <c r="H1329" s="2">
        <f t="shared" si="23"/>
        <v>0.63999999999941792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52329.39</v>
      </c>
      <c r="D1337" s="1">
        <f>'RAS-funkcijski'!E43</f>
        <v>38492.25</v>
      </c>
      <c r="E1337" s="1">
        <v>0</v>
      </c>
      <c r="F1337" s="1">
        <v>0</v>
      </c>
      <c r="G1337" s="2">
        <f t="shared" si="24"/>
        <v>5043.2417100000002</v>
      </c>
      <c r="H1337" s="2">
        <f t="shared" si="23"/>
        <v>0.63999999999941792</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52329.39</v>
      </c>
      <c r="D1342" s="1">
        <f>'RAS-funkcijski'!E48</f>
        <v>38492.25</v>
      </c>
      <c r="E1342" s="1">
        <v>0</v>
      </c>
      <c r="F1342" s="1">
        <v>0</v>
      </c>
      <c r="G1342" s="2">
        <f t="shared" si="24"/>
        <v>5689.8111599999993</v>
      </c>
      <c r="H1342" s="2">
        <f t="shared" si="27"/>
        <v>0.63999999999941792</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111638.69</v>
      </c>
      <c r="D1376" s="1">
        <f>'RAS-funkcijski'!E82</f>
        <v>172619.57</v>
      </c>
      <c r="E1376" s="1">
        <v>0</v>
      </c>
      <c r="F1376" s="1">
        <v>0</v>
      </c>
      <c r="G1376" s="2">
        <f t="shared" si="24"/>
        <v>35636.470740000004</v>
      </c>
      <c r="H1376" s="2">
        <f t="shared" si="27"/>
        <v>0.73999999999068677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111638.69</v>
      </c>
      <c r="D1378" s="1">
        <f>'RAS-funkcijski'!E84</f>
        <v>172619.57</v>
      </c>
      <c r="E1378" s="1">
        <v>0</v>
      </c>
      <c r="F1378" s="1">
        <v>0</v>
      </c>
      <c r="G1378" s="2">
        <f t="shared" si="24"/>
        <v>36550.2264</v>
      </c>
      <c r="H1378" s="2">
        <f t="shared" si="27"/>
        <v>0.73999999999068677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25600</v>
      </c>
      <c r="D1401" s="1">
        <f>'RAS-funkcijski'!E107</f>
        <v>29703</v>
      </c>
      <c r="E1401" s="1">
        <v>0</v>
      </c>
      <c r="F1401" s="1">
        <v>0</v>
      </c>
      <c r="G1401" s="2">
        <f t="shared" si="24"/>
        <v>8755.6179999999986</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14700</v>
      </c>
      <c r="D1402" s="1">
        <f>'RAS-funkcijski'!E108</f>
        <v>14803</v>
      </c>
      <c r="E1402" s="1">
        <v>0</v>
      </c>
      <c r="F1402" s="1">
        <v>0</v>
      </c>
      <c r="G1402" s="2">
        <f t="shared" si="24"/>
        <v>4607.8239999999996</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9400</v>
      </c>
      <c r="D1403" s="1">
        <f>'RAS-funkcijski'!E109</f>
        <v>13400</v>
      </c>
      <c r="E1403" s="1">
        <v>0</v>
      </c>
      <c r="F1403" s="1">
        <v>0</v>
      </c>
      <c r="G1403" s="2">
        <f t="shared" si="24"/>
        <v>3801</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1500</v>
      </c>
      <c r="D1405" s="1">
        <f>'RAS-funkcijski'!E111</f>
        <v>1500</v>
      </c>
      <c r="E1405" s="1">
        <v>0</v>
      </c>
      <c r="F1405" s="1">
        <v>0</v>
      </c>
      <c r="G1405" s="2">
        <f t="shared" si="24"/>
        <v>481.5</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57170.54</v>
      </c>
      <c r="D1408" s="1">
        <f>'RAS-funkcijski'!E114</f>
        <v>67240.73000000001</v>
      </c>
      <c r="E1408" s="1">
        <v>0</v>
      </c>
      <c r="F1408" s="1">
        <v>0</v>
      </c>
      <c r="G1408" s="2">
        <f t="shared" si="24"/>
        <v>21081.72</v>
      </c>
      <c r="H1408" s="2">
        <f t="shared" si="27"/>
        <v>0.72999999998864951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53038.42</v>
      </c>
      <c r="D1409" s="1">
        <f>'RAS-funkcijski'!E115</f>
        <v>55630.73</v>
      </c>
      <c r="E1409" s="1">
        <v>0</v>
      </c>
      <c r="F1409" s="1">
        <v>0</v>
      </c>
      <c r="G1409" s="2">
        <f t="shared" si="24"/>
        <v>18237.286680000001</v>
      </c>
      <c r="H1409" s="2">
        <f t="shared" si="27"/>
        <v>0.68999999999505235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38020.97</v>
      </c>
      <c r="D1410" s="1">
        <f>'RAS-funkcijski'!E116</f>
        <v>40290.730000000003</v>
      </c>
      <c r="E1410" s="1">
        <v>0</v>
      </c>
      <c r="F1410" s="1">
        <v>0</v>
      </c>
      <c r="G1410" s="2">
        <f t="shared" si="24"/>
        <v>13283.472160000001</v>
      </c>
      <c r="H1410" s="2">
        <f t="shared" si="27"/>
        <v>0.29999999999563443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15017.45</v>
      </c>
      <c r="D1411" s="1">
        <f>'RAS-funkcijski'!E117</f>
        <v>15340</v>
      </c>
      <c r="E1411" s="1">
        <v>0</v>
      </c>
      <c r="F1411" s="1">
        <v>0</v>
      </c>
      <c r="G1411" s="2">
        <f t="shared" si="24"/>
        <v>5163.81185</v>
      </c>
      <c r="H1411" s="2">
        <f t="shared" si="27"/>
        <v>0.4500000000007276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11610</v>
      </c>
      <c r="E1416" s="1">
        <v>0</v>
      </c>
      <c r="F1416" s="1">
        <v>0</v>
      </c>
      <c r="G1416" s="2">
        <f t="shared" si="24"/>
        <v>2739.96</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11610</v>
      </c>
      <c r="E1417" s="1">
        <v>0</v>
      </c>
      <c r="F1417" s="1">
        <v>0</v>
      </c>
      <c r="G1417" s="2">
        <f t="shared" si="24"/>
        <v>2763.18</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4132.12</v>
      </c>
      <c r="D1420" s="1">
        <f>'RAS-funkcijski'!E126</f>
        <v>0</v>
      </c>
      <c r="E1420" s="1">
        <v>0</v>
      </c>
      <c r="F1420" s="1">
        <v>0</v>
      </c>
      <c r="G1420" s="2">
        <f t="shared" si="24"/>
        <v>504.11863999999997</v>
      </c>
      <c r="H1420" s="2">
        <f t="shared" si="27"/>
        <v>0.11999999999989086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19853.52</v>
      </c>
      <c r="D1423" s="1">
        <f>'RAS-funkcijski'!E129</f>
        <v>32722.720000000001</v>
      </c>
      <c r="E1423" s="1">
        <v>0</v>
      </c>
      <c r="F1423" s="1">
        <v>0</v>
      </c>
      <c r="G1423" s="2">
        <f t="shared" si="24"/>
        <v>10662.37</v>
      </c>
      <c r="H1423" s="2">
        <f t="shared" si="27"/>
        <v>0.75999999999839929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6740.09</v>
      </c>
      <c r="D1429" s="1">
        <f>'RAS-funkcijski'!E135</f>
        <v>7241.99</v>
      </c>
      <c r="E1429" s="1">
        <v>0</v>
      </c>
      <c r="F1429" s="1">
        <v>0</v>
      </c>
      <c r="G1429" s="2">
        <f t="shared" si="24"/>
        <v>2780.3531700000003</v>
      </c>
      <c r="H1429" s="2">
        <f t="shared" si="27"/>
        <v>0.1000000000003638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13113.43</v>
      </c>
      <c r="D1434" s="1">
        <f>'RAS-funkcijski'!E140</f>
        <v>25480.73</v>
      </c>
      <c r="E1434" s="1">
        <v>0</v>
      </c>
      <c r="F1434" s="1">
        <v>0</v>
      </c>
      <c r="G1434" s="2">
        <f t="shared" si="24"/>
        <v>8714.1850400000003</v>
      </c>
      <c r="H1434" s="2">
        <f t="shared" si="27"/>
        <v>0.7000000000007276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360114.21</v>
      </c>
      <c r="D1435" s="13">
        <f>'RAS-funkcijski'!E141</f>
        <v>404016.92999999993</v>
      </c>
      <c r="E1435" s="13">
        <v>0</v>
      </c>
      <c r="F1435" s="13">
        <v>0</v>
      </c>
      <c r="G1435" s="14">
        <f t="shared" si="24"/>
        <v>160036.28558999998</v>
      </c>
      <c r="H1435" s="14">
        <f t="shared" si="27"/>
        <v>0.28000000008614734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9.9</v>
      </c>
      <c r="D1436" s="6">
        <f>'P-VRIO'!E5</f>
        <v>7677.45</v>
      </c>
      <c r="E1436" s="6">
        <v>0</v>
      </c>
      <c r="F1436" s="6">
        <v>0</v>
      </c>
      <c r="G1436" s="7">
        <f t="shared" si="24"/>
        <v>15.364800000000001</v>
      </c>
      <c r="H1436" s="7">
        <f t="shared" si="27"/>
        <v>0.54999999999981775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9.9</v>
      </c>
      <c r="D1453" s="1">
        <f>'P-VRIO'!E22</f>
        <v>7677.45</v>
      </c>
      <c r="E1453" s="1">
        <v>0</v>
      </c>
      <c r="F1453" s="1">
        <v>0</v>
      </c>
      <c r="G1453" s="2">
        <f t="shared" si="24"/>
        <v>276.56639999999999</v>
      </c>
      <c r="H1453" s="2">
        <f t="shared" si="27"/>
        <v>0.54999999999981775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9.9</v>
      </c>
      <c r="D1461" s="1">
        <f>'P-VRIO'!E30</f>
        <v>7677.45</v>
      </c>
      <c r="E1461" s="1">
        <v>0</v>
      </c>
      <c r="F1461" s="1">
        <v>0</v>
      </c>
      <c r="G1461" s="2">
        <f t="shared" si="24"/>
        <v>399.48480000000001</v>
      </c>
      <c r="H1461" s="2">
        <f t="shared" si="27"/>
        <v>0.54999999999981775</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9.9</v>
      </c>
      <c r="D1466" s="1">
        <f>'P-VRIO'!E35</f>
        <v>0</v>
      </c>
      <c r="E1466" s="1">
        <v>0</v>
      </c>
      <c r="F1466" s="1">
        <v>0</v>
      </c>
      <c r="G1466" s="2">
        <f t="shared" si="24"/>
        <v>0.30690000000000001</v>
      </c>
      <c r="H1466" s="2">
        <f t="shared" si="27"/>
        <v>9.9999999999999645E-2</v>
      </c>
      <c r="I1466" s="10">
        <f t="shared" si="31"/>
        <v>3.0689999999999891E-2</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7677.45</v>
      </c>
      <c r="E1467" s="1">
        <v>0</v>
      </c>
      <c r="F1467" s="1">
        <v>0</v>
      </c>
      <c r="G1467" s="2">
        <f t="shared" si="24"/>
        <v>491.35680000000002</v>
      </c>
      <c r="H1467" s="2">
        <f t="shared" si="27"/>
        <v>0.4499999999998181</v>
      </c>
      <c r="I1467" s="10">
        <f t="shared" si="31"/>
        <v>221.11055999991063</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18395.27</v>
      </c>
      <c r="D1480" s="6"/>
      <c r="E1480" s="6">
        <v>0</v>
      </c>
      <c r="F1480" s="6">
        <v>0</v>
      </c>
      <c r="G1480" s="7">
        <f t="shared" ref="G1480:G1580" si="34">B1480/1000*C1480</f>
        <v>18.39527</v>
      </c>
      <c r="H1480" s="7">
        <f t="shared" ref="H1480:H1580" si="35">ABS(C1480-ROUND(C1480,0))</f>
        <v>0.27000000000043656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308403.84999999998</v>
      </c>
      <c r="D1481" s="1">
        <v>0</v>
      </c>
      <c r="E1481" s="1">
        <v>0</v>
      </c>
      <c r="F1481" s="1">
        <v>0</v>
      </c>
      <c r="G1481" s="2">
        <f t="shared" si="34"/>
        <v>616.80769999999995</v>
      </c>
      <c r="H1481" s="2">
        <f t="shared" si="35"/>
        <v>0.15000000002328306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202390.23999999996</v>
      </c>
      <c r="D1483" s="1">
        <v>0</v>
      </c>
      <c r="E1483" s="1">
        <v>0</v>
      </c>
      <c r="F1483" s="1">
        <v>0</v>
      </c>
      <c r="G1483" s="2">
        <f t="shared" si="34"/>
        <v>809.56095999999991</v>
      </c>
      <c r="H1483" s="2">
        <f t="shared" si="35"/>
        <v>0.23999999996158294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19599.7</v>
      </c>
      <c r="D1484" s="1">
        <v>0</v>
      </c>
      <c r="E1484" s="1">
        <v>0</v>
      </c>
      <c r="F1484" s="1">
        <v>0</v>
      </c>
      <c r="G1484" s="2">
        <f t="shared" si="34"/>
        <v>97.998500000000007</v>
      </c>
      <c r="H1484" s="2">
        <f t="shared" si="35"/>
        <v>0.2999999999992724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94692.79</v>
      </c>
      <c r="D1485" s="1">
        <v>0</v>
      </c>
      <c r="E1485" s="1">
        <v>0</v>
      </c>
      <c r="F1485" s="1">
        <v>0</v>
      </c>
      <c r="G1485" s="2">
        <f t="shared" si="34"/>
        <v>568.15674000000001</v>
      </c>
      <c r="H1485" s="2">
        <f t="shared" si="35"/>
        <v>0.21000000000640284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1236.6400000000001</v>
      </c>
      <c r="D1486" s="1">
        <v>0</v>
      </c>
      <c r="E1486" s="1">
        <v>0</v>
      </c>
      <c r="F1486" s="1">
        <v>0</v>
      </c>
      <c r="G1486" s="2">
        <f t="shared" si="34"/>
        <v>8.6564800000000002</v>
      </c>
      <c r="H1486" s="2">
        <f t="shared" si="35"/>
        <v>0.35999999999989996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1261.8399999999999</v>
      </c>
      <c r="D1487" s="1">
        <v>0</v>
      </c>
      <c r="E1487" s="1">
        <v>0</v>
      </c>
      <c r="F1487" s="1">
        <v>0</v>
      </c>
      <c r="G1487" s="2">
        <f t="shared" si="34"/>
        <v>10.094719999999999</v>
      </c>
      <c r="H1487" s="2">
        <f t="shared" si="35"/>
        <v>0.16000000000008185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39028.89</v>
      </c>
      <c r="D1488" s="1">
        <v>0</v>
      </c>
      <c r="E1488" s="1">
        <v>0</v>
      </c>
      <c r="F1488" s="1">
        <v>0</v>
      </c>
      <c r="G1488" s="2">
        <f>B1488/1000*C1488</f>
        <v>351.26000999999997</v>
      </c>
      <c r="H1488" s="2">
        <f>ABS(C1488-ROUND(C1488,0))</f>
        <v>0.11000000000058208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25223.67</v>
      </c>
      <c r="D1489" s="1">
        <v>0</v>
      </c>
      <c r="E1489" s="1">
        <v>0</v>
      </c>
      <c r="F1489" s="1">
        <v>0</v>
      </c>
      <c r="G1489" s="2">
        <f t="shared" si="34"/>
        <v>252.23669999999998</v>
      </c>
      <c r="H1489" s="2">
        <f t="shared" si="35"/>
        <v>0.33000000000174623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236.58</v>
      </c>
      <c r="D1490" s="1">
        <v>0</v>
      </c>
      <c r="E1490" s="1">
        <v>0</v>
      </c>
      <c r="F1490" s="1">
        <v>0</v>
      </c>
      <c r="G1490" s="2">
        <f t="shared" si="34"/>
        <v>2.6023800000000001</v>
      </c>
      <c r="H1490" s="2">
        <f t="shared" si="35"/>
        <v>0.41999999999998749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21110.13</v>
      </c>
      <c r="D1491" s="1">
        <v>0</v>
      </c>
      <c r="E1491" s="1">
        <v>0</v>
      </c>
      <c r="F1491" s="1">
        <v>0</v>
      </c>
      <c r="G1491" s="2">
        <f t="shared" si="34"/>
        <v>253.32156000000001</v>
      </c>
      <c r="H1491" s="2">
        <f t="shared" si="35"/>
        <v>0.13000000000101863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106013.61</v>
      </c>
      <c r="D1492" s="1">
        <v>0</v>
      </c>
      <c r="E1492" s="1">
        <v>0</v>
      </c>
      <c r="F1492" s="1">
        <v>0</v>
      </c>
      <c r="G1492" s="2">
        <f t="shared" si="34"/>
        <v>1378.1769299999999</v>
      </c>
      <c r="H1492" s="2">
        <f t="shared" si="35"/>
        <v>0.38999999999941792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307602.02</v>
      </c>
      <c r="D1499" s="1">
        <v>0</v>
      </c>
      <c r="E1499" s="1">
        <v>0</v>
      </c>
      <c r="F1499" s="1">
        <v>0</v>
      </c>
      <c r="G1499" s="2">
        <f t="shared" si="34"/>
        <v>6152.0404000000008</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197104.03</v>
      </c>
      <c r="D1501" s="1">
        <v>0</v>
      </c>
      <c r="E1501" s="1">
        <v>0</v>
      </c>
      <c r="F1501" s="1">
        <v>0</v>
      </c>
      <c r="G1501" s="2">
        <f t="shared" si="34"/>
        <v>4336.2886600000002</v>
      </c>
      <c r="H1501" s="2">
        <f t="shared" si="35"/>
        <v>2.9999999998835847E-2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19599.689999999999</v>
      </c>
      <c r="D1502" s="1">
        <v>0</v>
      </c>
      <c r="E1502" s="1">
        <v>0</v>
      </c>
      <c r="F1502" s="1">
        <v>0</v>
      </c>
      <c r="G1502" s="2">
        <f t="shared" si="34"/>
        <v>450.79286999999994</v>
      </c>
      <c r="H1502" s="2">
        <f t="shared" si="35"/>
        <v>0.31000000000130967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94546.94</v>
      </c>
      <c r="D1503" s="1">
        <v>0</v>
      </c>
      <c r="E1503" s="1">
        <v>0</v>
      </c>
      <c r="F1503" s="1">
        <v>0</v>
      </c>
      <c r="G1503" s="2">
        <f t="shared" si="34"/>
        <v>2269.1265600000002</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1192.95</v>
      </c>
      <c r="D1504" s="1">
        <v>0</v>
      </c>
      <c r="E1504" s="1">
        <v>0</v>
      </c>
      <c r="F1504" s="1">
        <v>0</v>
      </c>
      <c r="G1504" s="2">
        <f t="shared" si="34"/>
        <v>29.823750000000004</v>
      </c>
      <c r="H1504" s="2">
        <f t="shared" si="35"/>
        <v>4.9999999999954525E-2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3516.47</v>
      </c>
      <c r="D1505" s="1">
        <v>0</v>
      </c>
      <c r="E1505" s="1">
        <v>0</v>
      </c>
      <c r="F1505" s="1">
        <v>0</v>
      </c>
      <c r="G1505" s="2">
        <f t="shared" si="34"/>
        <v>91.428219999999996</v>
      </c>
      <c r="H1505" s="2">
        <f t="shared" si="35"/>
        <v>0.46999999999979991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35627.39</v>
      </c>
      <c r="D1506" s="1">
        <v>0</v>
      </c>
      <c r="E1506" s="1">
        <v>0</v>
      </c>
      <c r="F1506" s="1">
        <v>0</v>
      </c>
      <c r="G1506" s="2">
        <f>B1506/1000*C1506</f>
        <v>961.93952999999999</v>
      </c>
      <c r="H1506" s="2">
        <f>ABS(C1506-ROUND(C1506,0))</f>
        <v>0.38999999999941792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27359.07</v>
      </c>
      <c r="D1507" s="1">
        <v>0</v>
      </c>
      <c r="E1507" s="1">
        <v>0</v>
      </c>
      <c r="F1507" s="1">
        <v>0</v>
      </c>
      <c r="G1507" s="2">
        <f t="shared" si="34"/>
        <v>766.05395999999996</v>
      </c>
      <c r="H1507" s="2">
        <f t="shared" si="35"/>
        <v>6.9999999999708962E-2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236.58</v>
      </c>
      <c r="D1508" s="1">
        <v>0</v>
      </c>
      <c r="E1508" s="1">
        <v>0</v>
      </c>
      <c r="F1508" s="1">
        <v>0</v>
      </c>
      <c r="G1508" s="2">
        <f t="shared" si="34"/>
        <v>6.8608200000000004</v>
      </c>
      <c r="H1508" s="2">
        <f t="shared" si="35"/>
        <v>0.41999999999998749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15024.94</v>
      </c>
      <c r="D1509" s="1">
        <v>0</v>
      </c>
      <c r="E1509" s="1">
        <v>0</v>
      </c>
      <c r="F1509" s="1">
        <v>0</v>
      </c>
      <c r="G1509" s="2">
        <f t="shared" si="34"/>
        <v>450.7482</v>
      </c>
      <c r="H1509" s="2">
        <f t="shared" si="35"/>
        <v>5.9999999999490683E-2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110497.99</v>
      </c>
      <c r="D1510" s="1">
        <v>0</v>
      </c>
      <c r="E1510" s="1">
        <v>0</v>
      </c>
      <c r="F1510" s="1">
        <v>0</v>
      </c>
      <c r="G1510" s="2">
        <f t="shared" si="34"/>
        <v>3425.4376900000002</v>
      </c>
      <c r="H1510" s="2">
        <f t="shared" si="35"/>
        <v>9.9999999947613105E-3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19197.099999999977</v>
      </c>
      <c r="D1517" s="1">
        <v>0</v>
      </c>
      <c r="E1517" s="1">
        <v>0</v>
      </c>
      <c r="F1517" s="1">
        <v>0</v>
      </c>
      <c r="G1517" s="2">
        <f t="shared" si="34"/>
        <v>729.48979999999915</v>
      </c>
      <c r="H1517" s="2">
        <f t="shared" si="35"/>
        <v>9.9999999976716936E-2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2772.55</v>
      </c>
      <c r="D1518" s="1">
        <v>0</v>
      </c>
      <c r="E1518" s="1">
        <v>0</v>
      </c>
      <c r="F1518" s="1">
        <v>0</v>
      </c>
      <c r="G1518" s="2">
        <f t="shared" si="34"/>
        <v>108.12945000000001</v>
      </c>
      <c r="H1518" s="2">
        <f t="shared" si="35"/>
        <v>0.4499999999998181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1451.96</v>
      </c>
      <c r="D1524" s="1">
        <v>0</v>
      </c>
      <c r="E1524" s="1">
        <v>0</v>
      </c>
      <c r="F1524" s="1">
        <v>0</v>
      </c>
      <c r="G1524" s="2">
        <f t="shared" si="34"/>
        <v>65.338200000000001</v>
      </c>
      <c r="H1524" s="2">
        <f t="shared" si="35"/>
        <v>3.999999999996362E-2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1451.96</v>
      </c>
      <c r="D1540" s="1">
        <v>0</v>
      </c>
      <c r="E1540" s="1">
        <v>0</v>
      </c>
      <c r="F1540" s="1">
        <v>0</v>
      </c>
      <c r="G1540" s="2">
        <f t="shared" si="34"/>
        <v>88.569559999999996</v>
      </c>
      <c r="H1540" s="2">
        <f t="shared" si="35"/>
        <v>3.999999999996362E-2</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1451.96</v>
      </c>
      <c r="D1541" s="1">
        <v>0</v>
      </c>
      <c r="E1541" s="1">
        <v>0</v>
      </c>
      <c r="F1541" s="1">
        <v>0</v>
      </c>
      <c r="G1541" s="2">
        <f t="shared" si="34"/>
        <v>90.021519999999995</v>
      </c>
      <c r="H1541" s="2">
        <f t="shared" si="35"/>
        <v>3.999999999996362E-2</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1320.59</v>
      </c>
      <c r="D1565" s="1">
        <v>0</v>
      </c>
      <c r="E1565" s="1">
        <v>0</v>
      </c>
      <c r="F1565" s="1">
        <v>0</v>
      </c>
      <c r="G1565" s="2">
        <f t="shared" si="34"/>
        <v>113.57073999999999</v>
      </c>
      <c r="H1565" s="2">
        <f t="shared" si="35"/>
        <v>0.41000000000008185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1320.59</v>
      </c>
      <c r="D1566" s="1">
        <v>0</v>
      </c>
      <c r="E1566" s="1">
        <v>0</v>
      </c>
      <c r="F1566" s="1">
        <v>0</v>
      </c>
      <c r="G1566" s="2">
        <f t="shared" si="34"/>
        <v>114.89132999999998</v>
      </c>
      <c r="H1566" s="2">
        <f t="shared" si="35"/>
        <v>0.41000000000008185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16424.55</v>
      </c>
      <c r="D1576" s="1">
        <v>0</v>
      </c>
      <c r="E1576" s="1">
        <v>0</v>
      </c>
      <c r="F1576" s="1">
        <v>0</v>
      </c>
      <c r="G1576" s="2">
        <f t="shared" si="34"/>
        <v>1593.1813500000001</v>
      </c>
      <c r="H1576" s="2">
        <f t="shared" si="35"/>
        <v>0.4500000000007276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16424.55</v>
      </c>
      <c r="D1578" s="1">
        <v>0</v>
      </c>
      <c r="E1578" s="1">
        <v>0</v>
      </c>
      <c r="F1578" s="1">
        <v>0</v>
      </c>
      <c r="G1578" s="2">
        <f t="shared" si="34"/>
        <v>1626.03045</v>
      </c>
      <c r="H1578" s="2">
        <f t="shared" si="35"/>
        <v>0.4500000000007276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32867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419561.55</v>
      </c>
      <c r="I16" s="170">
        <f>'PR-RAS'!E6</f>
        <v>511288.6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272864.18</v>
      </c>
      <c r="I17" s="170">
        <f>'PR-RAS'!E151</f>
        <v>298003.32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59997.099999999969</v>
      </c>
      <c r="I18" s="170">
        <f>'PR-RAS'!E645</f>
        <v>167268.76999999999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2103145.0499999998</v>
      </c>
      <c r="I20" s="173">
        <f>BILANCA!E7</f>
        <v>2066644.96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459315.89999999997</v>
      </c>
      <c r="I21" s="175">
        <f>BILANCA!E68</f>
        <v>570768.95000000007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18395.27</v>
      </c>
      <c r="I22" s="175">
        <f>BILANCA!E176</f>
        <v>19197.100000000002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2544065.6799999997</v>
      </c>
      <c r="I23" s="177">
        <f>BILANCA!E237</f>
        <v>2618216.81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75777.709999999992</v>
      </c>
      <c r="I24" s="173">
        <f>'RAS-funkcijski'!E5</f>
        <v>41093.39</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52329.39</v>
      </c>
      <c r="I25" s="175">
        <f>'RAS-funkcijski'!E35</f>
        <v>38492.25</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57170.54</v>
      </c>
      <c r="I27" s="175">
        <f>'RAS-funkcijski'!E114</f>
        <v>67240.73000000001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360114.21</v>
      </c>
      <c r="I28" s="179">
        <f>'RAS-funkcijski'!E141</f>
        <v>404016.92999999993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9.9</v>
      </c>
      <c r="I29" s="173">
        <f>'P-VRIO'!E5</f>
        <v>7677.45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9.9</v>
      </c>
      <c r="I30" s="175">
        <f>'P-VRIO'!E22</f>
        <v>7677.45</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18395.27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19197.099999999977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2772.55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16424.55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33" zoomScaleNormal="100" workbookViewId="0">
      <selection activeCell="E764" sqref="E76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419561.55</v>
      </c>
      <c r="E6" s="51">
        <f>E7+E44+E50+E82+E106+E124+E133+E139</f>
        <v>511288.6</v>
      </c>
      <c r="F6" s="52">
        <f t="shared" ref="F6:F131" si="0">IF(D6&lt;&gt;0,IF(E6/D6&gt;=100,"&gt;&gt;100",E6/D6*100),"-")</f>
        <v>121.86259679896787</v>
      </c>
    </row>
    <row r="7" spans="1:25" ht="12.75" customHeight="1" x14ac:dyDescent="0.2">
      <c r="A7" s="53">
        <v>61</v>
      </c>
      <c r="B7" s="294" t="s">
        <v>60</v>
      </c>
      <c r="C7" s="50" t="s">
        <v>61</v>
      </c>
      <c r="D7" s="51">
        <f t="shared" ref="D7:E7" si="1">D8+D17+D23+D29+D37+D40</f>
        <v>197609.99000000002</v>
      </c>
      <c r="E7" s="51">
        <f t="shared" si="1"/>
        <v>271107.45999999996</v>
      </c>
      <c r="F7" s="52">
        <f t="shared" si="0"/>
        <v>137.19319554643968</v>
      </c>
    </row>
    <row r="8" spans="1:25" ht="12.75" customHeight="1" x14ac:dyDescent="0.2">
      <c r="A8" s="53">
        <v>611</v>
      </c>
      <c r="B8" s="85" t="s">
        <v>62</v>
      </c>
      <c r="C8" s="50" t="s">
        <v>63</v>
      </c>
      <c r="D8" s="51">
        <f t="shared" ref="D8:E8" si="2">SUM(D9:D14)-D15-D16</f>
        <v>189403.28</v>
      </c>
      <c r="E8" s="51">
        <f t="shared" si="2"/>
        <v>262013.55999999994</v>
      </c>
      <c r="F8" s="52">
        <f t="shared" si="0"/>
        <v>138.3363371531897</v>
      </c>
    </row>
    <row r="9" spans="1:25" ht="12.75" customHeight="1" x14ac:dyDescent="0.2">
      <c r="A9" s="53">
        <v>6111</v>
      </c>
      <c r="B9" s="85" t="s">
        <v>64</v>
      </c>
      <c r="C9" s="50" t="s">
        <v>65</v>
      </c>
      <c r="D9" s="242">
        <v>194214.81</v>
      </c>
      <c r="E9" s="242">
        <v>248975.9</v>
      </c>
      <c r="F9" s="52">
        <f t="shared" si="0"/>
        <v>128.19614528881706</v>
      </c>
    </row>
    <row r="10" spans="1:25" ht="12.75" customHeight="1" x14ac:dyDescent="0.2">
      <c r="A10" s="53">
        <v>6112</v>
      </c>
      <c r="B10" s="85" t="s">
        <v>66</v>
      </c>
      <c r="C10" s="50" t="s">
        <v>67</v>
      </c>
      <c r="D10" s="242">
        <v>11127.91</v>
      </c>
      <c r="E10" s="242">
        <v>13716.76</v>
      </c>
      <c r="F10" s="52">
        <f t="shared" si="0"/>
        <v>123.26447643807327</v>
      </c>
    </row>
    <row r="11" spans="1:25" ht="12.75" customHeight="1" x14ac:dyDescent="0.2">
      <c r="A11" s="53">
        <v>6113</v>
      </c>
      <c r="B11" s="85" t="s">
        <v>68</v>
      </c>
      <c r="C11" s="50" t="s">
        <v>69</v>
      </c>
      <c r="D11" s="242">
        <v>4526.5</v>
      </c>
      <c r="E11" s="242">
        <v>6092.56</v>
      </c>
      <c r="F11" s="52">
        <f t="shared" si="0"/>
        <v>134.59759195846681</v>
      </c>
    </row>
    <row r="12" spans="1:25" ht="12.75" customHeight="1" x14ac:dyDescent="0.2">
      <c r="A12" s="53">
        <v>6114</v>
      </c>
      <c r="B12" s="85" t="s">
        <v>70</v>
      </c>
      <c r="C12" s="50" t="s">
        <v>71</v>
      </c>
      <c r="D12" s="242">
        <v>7773.24</v>
      </c>
      <c r="E12" s="242">
        <v>30179.81</v>
      </c>
      <c r="F12" s="52">
        <f t="shared" si="0"/>
        <v>388.25264625818841</v>
      </c>
    </row>
    <row r="13" spans="1:25" ht="12.75" customHeight="1" x14ac:dyDescent="0.2">
      <c r="A13" s="53">
        <v>6115</v>
      </c>
      <c r="B13" s="85" t="s">
        <v>72</v>
      </c>
      <c r="C13" s="50" t="s">
        <v>73</v>
      </c>
      <c r="D13" s="242">
        <v>12897.76</v>
      </c>
      <c r="E13" s="242">
        <v>10491.67</v>
      </c>
      <c r="F13" s="52">
        <f t="shared" si="0"/>
        <v>81.344900199724606</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41136.94</v>
      </c>
      <c r="E15" s="242">
        <v>47443.14</v>
      </c>
      <c r="F15" s="52">
        <f t="shared" si="0"/>
        <v>115.32977416404817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4044.64</v>
      </c>
      <c r="E23" s="51">
        <f t="shared" si="4"/>
        <v>4105.8999999999996</v>
      </c>
      <c r="F23" s="52">
        <f t="shared" si="0"/>
        <v>101.51459709640412</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4044.64</v>
      </c>
      <c r="E27" s="242">
        <v>4105.8999999999996</v>
      </c>
      <c r="F27" s="52">
        <f t="shared" si="0"/>
        <v>101.51459709640412</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4162.07</v>
      </c>
      <c r="E29" s="51">
        <f t="shared" si="5"/>
        <v>4988</v>
      </c>
      <c r="F29" s="52">
        <f t="shared" si="0"/>
        <v>119.84421213482715</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4162.07</v>
      </c>
      <c r="E31" s="242">
        <v>4988</v>
      </c>
      <c r="F31" s="52">
        <f t="shared" si="0"/>
        <v>119.84421213482715</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168170.5</v>
      </c>
      <c r="E50" s="51">
        <f>E51+E54+E59+E62+E65+E68+E71+E74+E77</f>
        <v>177221.07</v>
      </c>
      <c r="F50" s="52">
        <f t="shared" si="0"/>
        <v>105.38178217939532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168170.5</v>
      </c>
      <c r="E59" s="51">
        <f t="shared" si="12"/>
        <v>177221.07</v>
      </c>
      <c r="F59" s="52">
        <f t="shared" si="0"/>
        <v>105.38178217939532</v>
      </c>
    </row>
    <row r="60" spans="1:6" ht="24" x14ac:dyDescent="0.2">
      <c r="A60" s="53">
        <v>6331</v>
      </c>
      <c r="B60" s="86" t="s">
        <v>166</v>
      </c>
      <c r="C60" s="50" t="s">
        <v>167</v>
      </c>
      <c r="D60" s="242">
        <v>125670.5</v>
      </c>
      <c r="E60" s="242">
        <v>137221.07</v>
      </c>
      <c r="F60" s="52">
        <f t="shared" si="0"/>
        <v>109.19115464647631</v>
      </c>
    </row>
    <row r="61" spans="1:6" ht="24" x14ac:dyDescent="0.2">
      <c r="A61" s="53">
        <v>6332</v>
      </c>
      <c r="B61" s="86" t="s">
        <v>168</v>
      </c>
      <c r="C61" s="50" t="s">
        <v>169</v>
      </c>
      <c r="D61" s="242">
        <v>42500</v>
      </c>
      <c r="E61" s="242">
        <v>40000</v>
      </c>
      <c r="F61" s="52">
        <f t="shared" si="0"/>
        <v>94.117647058823522</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10111.93</v>
      </c>
      <c r="E82" s="51">
        <f t="shared" si="19"/>
        <v>20136.979999999996</v>
      </c>
      <c r="F82" s="52">
        <f t="shared" si="0"/>
        <v>199.14081683714181</v>
      </c>
    </row>
    <row r="83" spans="1:6" ht="12.75" customHeight="1" x14ac:dyDescent="0.2">
      <c r="A83" s="53">
        <v>641</v>
      </c>
      <c r="B83" s="85" t="s">
        <v>212</v>
      </c>
      <c r="C83" s="50" t="s">
        <v>213</v>
      </c>
      <c r="D83" s="51">
        <f t="shared" ref="D83:E83" si="20">SUM(D84:D90)</f>
        <v>2149.3200000000002</v>
      </c>
      <c r="E83" s="51">
        <f t="shared" si="20"/>
        <v>9704.32</v>
      </c>
      <c r="F83" s="52">
        <f t="shared" si="0"/>
        <v>451.50652299331881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25.76</v>
      </c>
      <c r="E86" s="242">
        <v>104.32</v>
      </c>
      <c r="F86" s="52">
        <f t="shared" si="0"/>
        <v>404.9689440993788</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2123.56</v>
      </c>
      <c r="E89" s="242">
        <v>9600</v>
      </c>
      <c r="F89" s="52">
        <f t="shared" si="0"/>
        <v>452.07105050010358</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7962.6100000000006</v>
      </c>
      <c r="E91" s="51">
        <f t="shared" si="21"/>
        <v>10432.659999999998</v>
      </c>
      <c r="F91" s="52">
        <f t="shared" si="0"/>
        <v>131.02060756460503</v>
      </c>
    </row>
    <row r="92" spans="1:6" ht="12.75" customHeight="1" x14ac:dyDescent="0.2">
      <c r="A92" s="53">
        <v>6421</v>
      </c>
      <c r="B92" s="85" t="s">
        <v>230</v>
      </c>
      <c r="C92" s="50" t="s">
        <v>231</v>
      </c>
      <c r="D92" s="242">
        <v>948.17</v>
      </c>
      <c r="E92" s="242">
        <v>331.81</v>
      </c>
      <c r="F92" s="52">
        <f t="shared" si="0"/>
        <v>34.994779417193122</v>
      </c>
    </row>
    <row r="93" spans="1:6" ht="12.75" customHeight="1" x14ac:dyDescent="0.2">
      <c r="A93" s="53">
        <v>6422</v>
      </c>
      <c r="B93" s="85" t="s">
        <v>232</v>
      </c>
      <c r="C93" s="50" t="s">
        <v>233</v>
      </c>
      <c r="D93" s="242">
        <v>7012.76</v>
      </c>
      <c r="E93" s="242">
        <v>10059.4</v>
      </c>
      <c r="F93" s="52">
        <f t="shared" si="0"/>
        <v>143.44423593563732</v>
      </c>
    </row>
    <row r="94" spans="1:6" ht="12.75" customHeight="1" x14ac:dyDescent="0.2">
      <c r="A94" s="53">
        <v>6423</v>
      </c>
      <c r="B94" s="85" t="s">
        <v>234</v>
      </c>
      <c r="C94" s="50" t="s">
        <v>235</v>
      </c>
      <c r="D94" s="242">
        <v>1.68</v>
      </c>
      <c r="E94" s="242">
        <v>1.64</v>
      </c>
      <c r="F94" s="52">
        <f t="shared" si="0"/>
        <v>97.61904761904762</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39.81</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42145.59</v>
      </c>
      <c r="E106" s="51">
        <f t="shared" si="23"/>
        <v>41894.320000000007</v>
      </c>
      <c r="F106" s="52">
        <f t="shared" si="0"/>
        <v>99.403804763440291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22900.55</v>
      </c>
      <c r="E112" s="51">
        <f t="shared" si="25"/>
        <v>19831.25</v>
      </c>
      <c r="F112" s="52">
        <f t="shared" si="0"/>
        <v>86.597265131186802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22900.55</v>
      </c>
      <c r="E117" s="242">
        <v>19831.25</v>
      </c>
      <c r="F117" s="52">
        <f t="shared" si="0"/>
        <v>86.597265131186802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19245.04</v>
      </c>
      <c r="E120" s="51">
        <f t="shared" si="26"/>
        <v>22063.070000000003</v>
      </c>
      <c r="F120" s="52">
        <f t="shared" si="0"/>
        <v>114.64288980433402</v>
      </c>
    </row>
    <row r="121" spans="1:6" ht="12.75" customHeight="1" x14ac:dyDescent="0.2">
      <c r="A121" s="53">
        <v>6531</v>
      </c>
      <c r="B121" s="85" t="s">
        <v>288</v>
      </c>
      <c r="C121" s="50" t="s">
        <v>289</v>
      </c>
      <c r="D121" s="242">
        <v>560.27</v>
      </c>
      <c r="E121" s="242">
        <v>576.4</v>
      </c>
      <c r="F121" s="52">
        <f t="shared" si="0"/>
        <v>102.87896906848484</v>
      </c>
    </row>
    <row r="122" spans="1:6" ht="12.75" customHeight="1" x14ac:dyDescent="0.2">
      <c r="A122" s="53">
        <v>6532</v>
      </c>
      <c r="B122" s="85" t="s">
        <v>290</v>
      </c>
      <c r="C122" s="50" t="s">
        <v>291</v>
      </c>
      <c r="D122" s="242">
        <v>18361.71</v>
      </c>
      <c r="E122" s="242">
        <v>20928.22</v>
      </c>
      <c r="F122" s="52">
        <f t="shared" si="0"/>
        <v>113.97751080917845</v>
      </c>
    </row>
    <row r="123" spans="1:6" ht="12.75" customHeight="1" x14ac:dyDescent="0.2">
      <c r="A123" s="53">
        <v>6533</v>
      </c>
      <c r="B123" s="85" t="s">
        <v>292</v>
      </c>
      <c r="C123" s="50" t="s">
        <v>293</v>
      </c>
      <c r="D123" s="242">
        <v>323.06</v>
      </c>
      <c r="E123" s="242">
        <v>558.45000000000005</v>
      </c>
      <c r="F123" s="52">
        <f t="shared" si="0"/>
        <v>172.8626261375596</v>
      </c>
    </row>
    <row r="124" spans="1:6" ht="24" x14ac:dyDescent="0.2">
      <c r="A124" s="53">
        <v>66</v>
      </c>
      <c r="B124" s="231" t="s">
        <v>294</v>
      </c>
      <c r="C124" s="50" t="s">
        <v>295</v>
      </c>
      <c r="D124" s="51">
        <f t="shared" ref="D124:E124" si="27">D125+D128</f>
        <v>1523.54</v>
      </c>
      <c r="E124" s="51">
        <f t="shared" si="27"/>
        <v>928.77</v>
      </c>
      <c r="F124" s="52">
        <f t="shared" si="0"/>
        <v>60.961313782375257</v>
      </c>
    </row>
    <row r="125" spans="1:6" ht="12.75" customHeight="1" x14ac:dyDescent="0.2">
      <c r="A125" s="53">
        <v>661</v>
      </c>
      <c r="B125" s="86" t="s">
        <v>296</v>
      </c>
      <c r="C125" s="50" t="s">
        <v>297</v>
      </c>
      <c r="D125" s="51">
        <f t="shared" ref="D125:E125" si="28">SUM(D126:D127)</f>
        <v>1523.54</v>
      </c>
      <c r="E125" s="51">
        <f t="shared" si="28"/>
        <v>928.77</v>
      </c>
      <c r="F125" s="52">
        <f t="shared" si="0"/>
        <v>60.961313782375257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1523.54</v>
      </c>
      <c r="E127" s="242">
        <v>928.77</v>
      </c>
      <c r="F127" s="52">
        <f t="shared" si="0"/>
        <v>60.961313782375257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272864.18</v>
      </c>
      <c r="E151" s="51">
        <f t="shared" si="35"/>
        <v>298003.32</v>
      </c>
      <c r="F151" s="52">
        <f t="shared" si="31"/>
        <v>109.21305977208149</v>
      </c>
    </row>
    <row r="152" spans="1:6" ht="12.75" customHeight="1" x14ac:dyDescent="0.2">
      <c r="A152" s="53">
        <v>31</v>
      </c>
      <c r="B152" s="85" t="s">
        <v>349</v>
      </c>
      <c r="C152" s="50" t="s">
        <v>350</v>
      </c>
      <c r="D152" s="51">
        <f t="shared" ref="D152:E152" si="36">D153+D158+D159</f>
        <v>20675.350000000002</v>
      </c>
      <c r="E152" s="51">
        <f t="shared" si="36"/>
        <v>20829.7</v>
      </c>
      <c r="F152" s="52">
        <f t="shared" si="31"/>
        <v>100.74654117100799</v>
      </c>
    </row>
    <row r="153" spans="1:6" ht="12.75" customHeight="1" x14ac:dyDescent="0.2">
      <c r="A153" s="53">
        <v>311</v>
      </c>
      <c r="B153" s="85" t="s">
        <v>351</v>
      </c>
      <c r="C153" s="50" t="s">
        <v>352</v>
      </c>
      <c r="D153" s="51">
        <f t="shared" ref="D153:E153" si="37">SUM(D154:D157)</f>
        <v>16747.95</v>
      </c>
      <c r="E153" s="51">
        <f t="shared" si="37"/>
        <v>20829.7</v>
      </c>
      <c r="F153" s="52">
        <f t="shared" si="31"/>
        <v>124.37163951408978</v>
      </c>
    </row>
    <row r="154" spans="1:6" ht="12.75" customHeight="1" x14ac:dyDescent="0.2">
      <c r="A154" s="53">
        <v>3111</v>
      </c>
      <c r="B154" s="85" t="s">
        <v>353</v>
      </c>
      <c r="C154" s="50" t="s">
        <v>354</v>
      </c>
      <c r="D154" s="242">
        <v>16747.95</v>
      </c>
      <c r="E154" s="242">
        <v>16823.810000000001</v>
      </c>
      <c r="F154" s="52">
        <f t="shared" si="31"/>
        <v>100.45295095817697</v>
      </c>
    </row>
    <row r="155" spans="1:6" ht="12.75" customHeight="1" x14ac:dyDescent="0.2">
      <c r="A155" s="53">
        <v>3112</v>
      </c>
      <c r="B155" s="85" t="s">
        <v>355</v>
      </c>
      <c r="C155" s="50" t="s">
        <v>356</v>
      </c>
      <c r="D155" s="242">
        <v>0</v>
      </c>
      <c r="E155" s="242">
        <v>1230</v>
      </c>
      <c r="F155" s="52" t="str">
        <f t="shared" si="31"/>
        <v>-</v>
      </c>
    </row>
    <row r="156" spans="1:6" ht="12.75" customHeight="1" x14ac:dyDescent="0.2">
      <c r="A156" s="53">
        <v>3113</v>
      </c>
      <c r="B156" s="85" t="s">
        <v>357</v>
      </c>
      <c r="C156" s="50" t="s">
        <v>358</v>
      </c>
      <c r="D156" s="242">
        <v>0</v>
      </c>
      <c r="E156" s="242">
        <v>2775.89</v>
      </c>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1164</v>
      </c>
      <c r="E158" s="242"/>
      <c r="F158" s="52">
        <f t="shared" si="31"/>
        <v>0</v>
      </c>
    </row>
    <row r="159" spans="1:6" ht="12.75" customHeight="1" x14ac:dyDescent="0.2">
      <c r="A159" s="53">
        <v>313</v>
      </c>
      <c r="B159" s="85" t="s">
        <v>363</v>
      </c>
      <c r="C159" s="50" t="s">
        <v>364</v>
      </c>
      <c r="D159" s="51">
        <f t="shared" ref="D159:E159" si="38">SUM(D160:D162)</f>
        <v>2763.4</v>
      </c>
      <c r="E159" s="51">
        <f t="shared" si="38"/>
        <v>0</v>
      </c>
      <c r="F159" s="52">
        <f t="shared" si="31"/>
        <v>0</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2763.4</v>
      </c>
      <c r="E161" s="242"/>
      <c r="F161" s="52">
        <f t="shared" si="31"/>
        <v>0</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130124.62000000001</v>
      </c>
      <c r="E163" s="51">
        <f t="shared" si="39"/>
        <v>123436.76000000001</v>
      </c>
      <c r="F163" s="52">
        <f t="shared" si="31"/>
        <v>94.860419188928276</v>
      </c>
    </row>
    <row r="164" spans="1:6" ht="12.75" customHeight="1" x14ac:dyDescent="0.2">
      <c r="A164" s="53">
        <v>321</v>
      </c>
      <c r="B164" s="85" t="s">
        <v>372</v>
      </c>
      <c r="C164" s="50" t="s">
        <v>373</v>
      </c>
      <c r="D164" s="51">
        <f t="shared" ref="D164:E164" si="40">SUM(D165:D168)</f>
        <v>851.05</v>
      </c>
      <c r="E164" s="51">
        <f t="shared" si="40"/>
        <v>821.05</v>
      </c>
      <c r="F164" s="52">
        <f t="shared" si="31"/>
        <v>96.474942717819161</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807.3</v>
      </c>
      <c r="E166" s="242">
        <v>821.05</v>
      </c>
      <c r="F166" s="52">
        <f t="shared" si="31"/>
        <v>101.70320822494736</v>
      </c>
    </row>
    <row r="167" spans="1:6" ht="12.75" customHeight="1" x14ac:dyDescent="0.2">
      <c r="A167" s="53">
        <v>3213</v>
      </c>
      <c r="B167" s="85" t="s">
        <v>378</v>
      </c>
      <c r="C167" s="50" t="s">
        <v>379</v>
      </c>
      <c r="D167" s="242">
        <v>43.75</v>
      </c>
      <c r="E167" s="242"/>
      <c r="F167" s="52">
        <f t="shared" si="31"/>
        <v>0</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26052.05</v>
      </c>
      <c r="E169" s="51">
        <f t="shared" si="41"/>
        <v>13933.69</v>
      </c>
      <c r="F169" s="52">
        <f t="shared" si="31"/>
        <v>53.484044441800172</v>
      </c>
    </row>
    <row r="170" spans="1:6" ht="12.75" customHeight="1" x14ac:dyDescent="0.2">
      <c r="A170" s="53">
        <v>3221</v>
      </c>
      <c r="B170" s="85" t="s">
        <v>384</v>
      </c>
      <c r="C170" s="50" t="s">
        <v>385</v>
      </c>
      <c r="D170" s="242">
        <v>2391.19</v>
      </c>
      <c r="E170" s="242">
        <v>3223.68</v>
      </c>
      <c r="F170" s="52">
        <f t="shared" si="31"/>
        <v>134.81488296622183</v>
      </c>
    </row>
    <row r="171" spans="1:6" ht="12.75" customHeight="1" x14ac:dyDescent="0.2">
      <c r="A171" s="53">
        <v>3222</v>
      </c>
      <c r="B171" s="85" t="s">
        <v>386</v>
      </c>
      <c r="C171" s="50" t="s">
        <v>387</v>
      </c>
      <c r="D171" s="242">
        <v>632.17999999999995</v>
      </c>
      <c r="E171" s="242">
        <v>118.25</v>
      </c>
      <c r="F171" s="52">
        <f t="shared" si="31"/>
        <v>18.705115631623904</v>
      </c>
    </row>
    <row r="172" spans="1:6" ht="12.75" customHeight="1" x14ac:dyDescent="0.2">
      <c r="A172" s="53">
        <v>3223</v>
      </c>
      <c r="B172" s="85" t="s">
        <v>388</v>
      </c>
      <c r="C172" s="50" t="s">
        <v>389</v>
      </c>
      <c r="D172" s="242">
        <v>22145.9</v>
      </c>
      <c r="E172" s="242">
        <v>9121.27</v>
      </c>
      <c r="F172" s="52">
        <f t="shared" si="31"/>
        <v>41.187172343413451</v>
      </c>
    </row>
    <row r="173" spans="1:6" ht="12.75" customHeight="1" x14ac:dyDescent="0.2">
      <c r="A173" s="53">
        <v>3224</v>
      </c>
      <c r="B173" s="85" t="s">
        <v>390</v>
      </c>
      <c r="C173" s="50" t="s">
        <v>391</v>
      </c>
      <c r="D173" s="242">
        <v>607.78</v>
      </c>
      <c r="E173" s="242">
        <v>354.94</v>
      </c>
      <c r="F173" s="52">
        <f t="shared" si="31"/>
        <v>58.399420843068214</v>
      </c>
    </row>
    <row r="174" spans="1:6" ht="12.75" customHeight="1" x14ac:dyDescent="0.2">
      <c r="A174" s="53">
        <v>3225</v>
      </c>
      <c r="B174" s="85" t="s">
        <v>392</v>
      </c>
      <c r="C174" s="50" t="s">
        <v>393</v>
      </c>
      <c r="D174" s="242">
        <v>275</v>
      </c>
      <c r="E174" s="242">
        <v>1115.55</v>
      </c>
      <c r="F174" s="52">
        <f t="shared" si="31"/>
        <v>405.65454545454543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80748.600000000006</v>
      </c>
      <c r="E177" s="51">
        <f t="shared" si="42"/>
        <v>86382.17</v>
      </c>
      <c r="F177" s="52">
        <f t="shared" si="31"/>
        <v>106.97667823343066</v>
      </c>
    </row>
    <row r="178" spans="1:6" ht="12.75" customHeight="1" x14ac:dyDescent="0.2">
      <c r="A178" s="53">
        <v>3231</v>
      </c>
      <c r="B178" s="85" t="s">
        <v>400</v>
      </c>
      <c r="C178" s="50" t="s">
        <v>401</v>
      </c>
      <c r="D178" s="242">
        <v>3664.64</v>
      </c>
      <c r="E178" s="242">
        <v>3938.54</v>
      </c>
      <c r="F178" s="52">
        <f t="shared" si="31"/>
        <v>107.47413115612994</v>
      </c>
    </row>
    <row r="179" spans="1:6" ht="12.75" customHeight="1" x14ac:dyDescent="0.2">
      <c r="A179" s="53">
        <v>3232</v>
      </c>
      <c r="B179" s="85" t="s">
        <v>402</v>
      </c>
      <c r="C179" s="50" t="s">
        <v>403</v>
      </c>
      <c r="D179" s="242">
        <v>5526.07</v>
      </c>
      <c r="E179" s="242">
        <v>6621.5</v>
      </c>
      <c r="F179" s="52">
        <f t="shared" si="31"/>
        <v>119.82294831589178</v>
      </c>
    </row>
    <row r="180" spans="1:6" ht="12.75" customHeight="1" x14ac:dyDescent="0.2">
      <c r="A180" s="53">
        <v>3233</v>
      </c>
      <c r="B180" s="85" t="s">
        <v>404</v>
      </c>
      <c r="C180" s="50" t="s">
        <v>405</v>
      </c>
      <c r="D180" s="242">
        <v>2813.32</v>
      </c>
      <c r="E180" s="242">
        <v>6831.17</v>
      </c>
      <c r="F180" s="52">
        <f t="shared" si="31"/>
        <v>242.81525030924317</v>
      </c>
    </row>
    <row r="181" spans="1:6" ht="12.75" customHeight="1" x14ac:dyDescent="0.2">
      <c r="A181" s="53">
        <v>3234</v>
      </c>
      <c r="B181" s="85" t="s">
        <v>406</v>
      </c>
      <c r="C181" s="50" t="s">
        <v>407</v>
      </c>
      <c r="D181" s="242">
        <v>38767.75</v>
      </c>
      <c r="E181" s="242">
        <v>43958.57</v>
      </c>
      <c r="F181" s="52">
        <f t="shared" si="31"/>
        <v>113.3895312469772</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1083.98</v>
      </c>
      <c r="E183" s="242">
        <v>1460</v>
      </c>
      <c r="F183" s="52">
        <f t="shared" si="31"/>
        <v>134.68883189726748</v>
      </c>
    </row>
    <row r="184" spans="1:6" ht="12.75" customHeight="1" x14ac:dyDescent="0.2">
      <c r="A184" s="53">
        <v>3237</v>
      </c>
      <c r="B184" s="85" t="s">
        <v>412</v>
      </c>
      <c r="C184" s="50" t="s">
        <v>413</v>
      </c>
      <c r="D184" s="242">
        <v>14550.84</v>
      </c>
      <c r="E184" s="242">
        <v>9644.39</v>
      </c>
      <c r="F184" s="52">
        <f t="shared" si="31"/>
        <v>66.280640842727976</v>
      </c>
    </row>
    <row r="185" spans="1:6" ht="12.75" customHeight="1" x14ac:dyDescent="0.2">
      <c r="A185" s="53">
        <v>3238</v>
      </c>
      <c r="B185" s="85" t="s">
        <v>414</v>
      </c>
      <c r="C185" s="50" t="s">
        <v>415</v>
      </c>
      <c r="D185" s="242">
        <v>3863.22</v>
      </c>
      <c r="E185" s="242">
        <v>4686.83</v>
      </c>
      <c r="F185" s="52">
        <f t="shared" si="31"/>
        <v>121.31926216989972</v>
      </c>
    </row>
    <row r="186" spans="1:6" ht="12.75" customHeight="1" x14ac:dyDescent="0.2">
      <c r="A186" s="53">
        <v>3239</v>
      </c>
      <c r="B186" s="85" t="s">
        <v>416</v>
      </c>
      <c r="C186" s="50" t="s">
        <v>417</v>
      </c>
      <c r="D186" s="242">
        <v>10478.780000000001</v>
      </c>
      <c r="E186" s="242">
        <v>9241.17</v>
      </c>
      <c r="F186" s="52">
        <f t="shared" si="31"/>
        <v>88.189369373152218</v>
      </c>
    </row>
    <row r="187" spans="1:6" ht="12.75" customHeight="1" x14ac:dyDescent="0.2">
      <c r="A187" s="53">
        <v>324</v>
      </c>
      <c r="B187" s="85" t="s">
        <v>418</v>
      </c>
      <c r="C187" s="50" t="s">
        <v>419</v>
      </c>
      <c r="D187" s="242">
        <v>0</v>
      </c>
      <c r="E187" s="242">
        <v>245.6</v>
      </c>
      <c r="F187" s="52" t="str">
        <f t="shared" si="31"/>
        <v>-</v>
      </c>
    </row>
    <row r="188" spans="1:6" ht="12.75" customHeight="1" x14ac:dyDescent="0.2">
      <c r="A188" s="53">
        <v>329</v>
      </c>
      <c r="B188" s="85" t="s">
        <v>420</v>
      </c>
      <c r="C188" s="50" t="s">
        <v>421</v>
      </c>
      <c r="D188" s="51">
        <f t="shared" ref="D188:E188" si="43">SUM(D189:D195)</f>
        <v>22472.92</v>
      </c>
      <c r="E188" s="51">
        <f t="shared" si="43"/>
        <v>22054.25</v>
      </c>
      <c r="F188" s="52">
        <f t="shared" si="31"/>
        <v>98.137002223120092</v>
      </c>
    </row>
    <row r="189" spans="1:6" ht="12.75" customHeight="1" x14ac:dyDescent="0.2">
      <c r="A189" s="53">
        <v>3291</v>
      </c>
      <c r="B189" s="232" t="s">
        <v>422</v>
      </c>
      <c r="C189" s="50" t="s">
        <v>423</v>
      </c>
      <c r="D189" s="242">
        <v>12524.57</v>
      </c>
      <c r="E189" s="242">
        <v>14991.38</v>
      </c>
      <c r="F189" s="52">
        <f t="shared" si="31"/>
        <v>119.69576600234579</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1897.01</v>
      </c>
      <c r="E191" s="242">
        <v>985.61</v>
      </c>
      <c r="F191" s="52">
        <f t="shared" si="31"/>
        <v>51.955972820385767</v>
      </c>
    </row>
    <row r="192" spans="1:6" ht="12.75" customHeight="1" x14ac:dyDescent="0.2">
      <c r="A192" s="53">
        <v>3294</v>
      </c>
      <c r="B192" s="85" t="s">
        <v>428</v>
      </c>
      <c r="C192" s="50" t="s">
        <v>429</v>
      </c>
      <c r="D192" s="242">
        <v>1617.25</v>
      </c>
      <c r="E192" s="242">
        <v>2142.61</v>
      </c>
      <c r="F192" s="52">
        <f t="shared" si="31"/>
        <v>132.48477353532232</v>
      </c>
    </row>
    <row r="193" spans="1:6" ht="12.75" customHeight="1" x14ac:dyDescent="0.2">
      <c r="A193" s="53">
        <v>3295</v>
      </c>
      <c r="B193" s="85" t="s">
        <v>430</v>
      </c>
      <c r="C193" s="50" t="s">
        <v>431</v>
      </c>
      <c r="D193" s="242">
        <v>0</v>
      </c>
      <c r="E193" s="242">
        <v>268.93</v>
      </c>
      <c r="F193" s="52" t="str">
        <f t="shared" si="31"/>
        <v>-</v>
      </c>
    </row>
    <row r="194" spans="1:6" ht="12.75" customHeight="1" x14ac:dyDescent="0.2">
      <c r="A194" s="53" t="s">
        <v>432</v>
      </c>
      <c r="B194" s="85" t="s">
        <v>433</v>
      </c>
      <c r="C194" s="50" t="s">
        <v>432</v>
      </c>
      <c r="D194" s="242">
        <v>0</v>
      </c>
      <c r="E194" s="242">
        <v>3665.72</v>
      </c>
      <c r="F194" s="52" t="str">
        <f t="shared" si="31"/>
        <v>-</v>
      </c>
    </row>
    <row r="195" spans="1:6" ht="12.75" customHeight="1" x14ac:dyDescent="0.2">
      <c r="A195" s="53">
        <v>3299</v>
      </c>
      <c r="B195" s="85" t="s">
        <v>434</v>
      </c>
      <c r="C195" s="50" t="s">
        <v>435</v>
      </c>
      <c r="D195" s="242">
        <v>6434.09</v>
      </c>
      <c r="E195" s="242"/>
      <c r="F195" s="52">
        <f t="shared" si="31"/>
        <v>0</v>
      </c>
    </row>
    <row r="196" spans="1:6" ht="12.75" customHeight="1" x14ac:dyDescent="0.2">
      <c r="A196" s="53">
        <v>34</v>
      </c>
      <c r="B196" s="232" t="s">
        <v>436</v>
      </c>
      <c r="C196" s="50" t="s">
        <v>437</v>
      </c>
      <c r="D196" s="51">
        <f t="shared" ref="D196:E196" si="44">D197+D202+D210</f>
        <v>1018.87</v>
      </c>
      <c r="E196" s="51">
        <f t="shared" si="44"/>
        <v>1236.6399999999999</v>
      </c>
      <c r="F196" s="52">
        <f t="shared" si="31"/>
        <v>121.37367868324711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1018.87</v>
      </c>
      <c r="E210" s="51">
        <f t="shared" si="47"/>
        <v>1236.6399999999999</v>
      </c>
      <c r="F210" s="52">
        <f t="shared" si="31"/>
        <v>121.37367868324711</v>
      </c>
    </row>
    <row r="211" spans="1:6" ht="12.75" customHeight="1" x14ac:dyDescent="0.2">
      <c r="A211" s="53">
        <v>3431</v>
      </c>
      <c r="B211" s="232" t="s">
        <v>466</v>
      </c>
      <c r="C211" s="50" t="s">
        <v>467</v>
      </c>
      <c r="D211" s="242">
        <v>1002.39</v>
      </c>
      <c r="E211" s="242">
        <v>1177.05</v>
      </c>
      <c r="F211" s="52">
        <f t="shared" si="31"/>
        <v>117.4243557896627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16.48</v>
      </c>
      <c r="E213" s="242">
        <v>59.59</v>
      </c>
      <c r="F213" s="52">
        <f t="shared" si="31"/>
        <v>361.58980582524276</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28632.76</v>
      </c>
      <c r="E215" s="51">
        <f t="shared" si="48"/>
        <v>1261.8399999999999</v>
      </c>
      <c r="F215" s="52">
        <f t="shared" si="31"/>
        <v>4.4069799767818401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28632.76</v>
      </c>
      <c r="E219" s="51">
        <f t="shared" si="50"/>
        <v>1261.8399999999999</v>
      </c>
      <c r="F219" s="52">
        <f t="shared" si="31"/>
        <v>4.4069799767818401</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28632.76</v>
      </c>
      <c r="E221" s="242">
        <v>1261.8399999999999</v>
      </c>
      <c r="F221" s="52">
        <f t="shared" si="31"/>
        <v>4.4069799767818401</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6991.74</v>
      </c>
      <c r="E224" s="51">
        <f t="shared" si="51"/>
        <v>46783.97</v>
      </c>
      <c r="F224" s="52">
        <f t="shared" ref="F224:F235" si="52">IF(D224&lt;&gt;0,IF(E224/D224&gt;=100,"&gt;&gt;100",E224/D224*100),"-")</f>
        <v>669.13200433654572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2451.7800000000002</v>
      </c>
      <c r="E231" s="51">
        <f t="shared" si="55"/>
        <v>2778.92</v>
      </c>
      <c r="F231" s="52">
        <f t="shared" si="52"/>
        <v>113.3429589930581</v>
      </c>
    </row>
    <row r="232" spans="1:6" ht="12.75" customHeight="1" x14ac:dyDescent="0.2">
      <c r="A232" s="53">
        <v>3631</v>
      </c>
      <c r="B232" s="85" t="s">
        <v>508</v>
      </c>
      <c r="C232" s="50" t="s">
        <v>509</v>
      </c>
      <c r="D232" s="242">
        <v>2451.7800000000002</v>
      </c>
      <c r="E232" s="242">
        <v>2778.92</v>
      </c>
      <c r="F232" s="52">
        <f t="shared" si="52"/>
        <v>113.3429589930581</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4539.96</v>
      </c>
      <c r="E236" s="51">
        <f t="shared" si="56"/>
        <v>44005.05</v>
      </c>
      <c r="F236" s="52">
        <f t="shared" ref="F236:F239" si="57">IF(D236&lt;&gt;0,IF(E236/D236&gt;=100,"&gt;&gt;100",E236/D236*100),"-")</f>
        <v>969.28276901118068</v>
      </c>
    </row>
    <row r="237" spans="1:6" ht="12.75" customHeight="1" x14ac:dyDescent="0.2">
      <c r="A237" s="53" t="s">
        <v>518</v>
      </c>
      <c r="B237" s="85" t="s">
        <v>519</v>
      </c>
      <c r="C237" s="50" t="s">
        <v>518</v>
      </c>
      <c r="D237" s="242">
        <v>4539.96</v>
      </c>
      <c r="E237" s="242">
        <v>44005.05</v>
      </c>
      <c r="F237" s="52">
        <f t="shared" si="57"/>
        <v>969.28276901118068</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42022.14</v>
      </c>
      <c r="E252" s="51">
        <f t="shared" si="63"/>
        <v>54704.36</v>
      </c>
      <c r="F252" s="52">
        <f t="shared" ref="F252:F258" si="64">IF(D252&lt;&gt;0,IF(E252/D252&gt;=100,"&gt;&gt;100",E252/D252*100),"-")</f>
        <v>130.17985281092302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42022.14</v>
      </c>
      <c r="E259" s="51">
        <f t="shared" si="66"/>
        <v>54704.36</v>
      </c>
      <c r="F259" s="52">
        <f t="shared" ref="F259:F262" si="67">IF(D259&lt;&gt;0,IF(E259/D259&gt;=100,"&gt;&gt;100",E259/D259*100),"-")</f>
        <v>130.17985281092302</v>
      </c>
    </row>
    <row r="260" spans="1:6" ht="12.75" customHeight="1" x14ac:dyDescent="0.2">
      <c r="A260" s="53">
        <v>3721</v>
      </c>
      <c r="B260" s="85" t="s">
        <v>560</v>
      </c>
      <c r="C260" s="50" t="s">
        <v>561</v>
      </c>
      <c r="D260" s="242">
        <v>24443.119999999999</v>
      </c>
      <c r="E260" s="242">
        <v>36567.760000000002</v>
      </c>
      <c r="F260" s="52">
        <f t="shared" si="67"/>
        <v>149.60348760714672</v>
      </c>
    </row>
    <row r="261" spans="1:6" ht="12.75" customHeight="1" x14ac:dyDescent="0.2">
      <c r="A261" s="53">
        <v>3722</v>
      </c>
      <c r="B261" s="85" t="s">
        <v>562</v>
      </c>
      <c r="C261" s="50" t="s">
        <v>563</v>
      </c>
      <c r="D261" s="242">
        <v>17579.02</v>
      </c>
      <c r="E261" s="242">
        <v>18136.599999999999</v>
      </c>
      <c r="F261" s="52">
        <f t="shared" si="67"/>
        <v>103.17184917020401</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43398.7</v>
      </c>
      <c r="E263" s="51">
        <f t="shared" si="68"/>
        <v>49750.05</v>
      </c>
      <c r="F263" s="52">
        <f t="shared" ref="F263:F267" si="69">IF(D263&lt;&gt;0,IF(E263/D263&gt;=100,"&gt;&gt;100",E263/D263*100),"-")</f>
        <v>114.63488537675093</v>
      </c>
    </row>
    <row r="264" spans="1:6" ht="12.75" customHeight="1" x14ac:dyDescent="0.2">
      <c r="A264" s="53">
        <v>381</v>
      </c>
      <c r="B264" s="85" t="s">
        <v>568</v>
      </c>
      <c r="C264" s="50" t="s">
        <v>569</v>
      </c>
      <c r="D264" s="51">
        <f t="shared" ref="D264:E264" si="70">SUM(D265:D267)</f>
        <v>43398.7</v>
      </c>
      <c r="E264" s="51">
        <f t="shared" si="70"/>
        <v>49750.05</v>
      </c>
      <c r="F264" s="52">
        <f t="shared" si="69"/>
        <v>114.63488537675093</v>
      </c>
    </row>
    <row r="265" spans="1:6" ht="12.75" customHeight="1" x14ac:dyDescent="0.2">
      <c r="A265" s="53">
        <v>3811</v>
      </c>
      <c r="B265" s="85" t="s">
        <v>570</v>
      </c>
      <c r="C265" s="50" t="s">
        <v>571</v>
      </c>
      <c r="D265" s="242">
        <v>43398.7</v>
      </c>
      <c r="E265" s="242">
        <v>49750.05</v>
      </c>
      <c r="F265" s="52">
        <f t="shared" si="69"/>
        <v>114.63488537675093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272864.18</v>
      </c>
      <c r="E289" s="51">
        <f t="shared" si="79"/>
        <v>298003.32</v>
      </c>
      <c r="F289" s="52">
        <f t="shared" si="76"/>
        <v>109.21305977208149</v>
      </c>
    </row>
    <row r="290" spans="1:6" ht="12.75" customHeight="1" x14ac:dyDescent="0.2">
      <c r="A290" s="53" t="s">
        <v>609</v>
      </c>
      <c r="B290" s="85" t="s">
        <v>620</v>
      </c>
      <c r="C290" s="50" t="s">
        <v>621</v>
      </c>
      <c r="D290" s="51">
        <f>IF(D6&gt;=D289,D6-D289,0)</f>
        <v>146697.37</v>
      </c>
      <c r="E290" s="51">
        <f>IF(E6&gt;=E289,E6-E289,0)</f>
        <v>213285.27999999997</v>
      </c>
      <c r="F290" s="52">
        <f t="shared" si="76"/>
        <v>145.3913454617489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549.76</v>
      </c>
      <c r="E292" s="242">
        <v>59997.1</v>
      </c>
      <c r="F292" s="52" t="str">
        <f t="shared" si="76"/>
        <v>&gt;&gt;100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87250.030000000013</v>
      </c>
      <c r="E350" s="51">
        <f t="shared" si="95"/>
        <v>106013.61</v>
      </c>
      <c r="F350" s="52">
        <f t="shared" si="81"/>
        <v>121.50552842216786</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87250.030000000013</v>
      </c>
      <c r="E363" s="51">
        <f t="shared" si="99"/>
        <v>106013.61</v>
      </c>
      <c r="F363" s="52">
        <f t="shared" si="81"/>
        <v>121.50552842216786</v>
      </c>
    </row>
    <row r="364" spans="1:6" ht="12.75" customHeight="1" x14ac:dyDescent="0.2">
      <c r="A364" s="53">
        <v>421</v>
      </c>
      <c r="B364" s="85" t="s">
        <v>759</v>
      </c>
      <c r="C364" s="50" t="s">
        <v>760</v>
      </c>
      <c r="D364" s="51">
        <f t="shared" ref="D364:E364" si="100">SUM(D365:D368)</f>
        <v>80912.210000000006</v>
      </c>
      <c r="E364" s="51">
        <f t="shared" si="100"/>
        <v>86662.37</v>
      </c>
      <c r="F364" s="52">
        <f t="shared" si="81"/>
        <v>107.10666535990055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18552.240000000002</v>
      </c>
      <c r="E366" s="242">
        <v>21701.46</v>
      </c>
      <c r="F366" s="52">
        <f t="shared" si="81"/>
        <v>116.97487742720014</v>
      </c>
    </row>
    <row r="367" spans="1:6" ht="12.75" customHeight="1" x14ac:dyDescent="0.2">
      <c r="A367" s="53">
        <v>4213</v>
      </c>
      <c r="B367" s="85" t="s">
        <v>669</v>
      </c>
      <c r="C367" s="50" t="s">
        <v>763</v>
      </c>
      <c r="D367" s="242">
        <v>54781.84</v>
      </c>
      <c r="E367" s="242">
        <v>62535.91</v>
      </c>
      <c r="F367" s="52">
        <f t="shared" si="81"/>
        <v>114.15445337359972</v>
      </c>
    </row>
    <row r="368" spans="1:6" ht="12.75" customHeight="1" x14ac:dyDescent="0.2">
      <c r="A368" s="53">
        <v>4214</v>
      </c>
      <c r="B368" s="85" t="s">
        <v>671</v>
      </c>
      <c r="C368" s="50" t="s">
        <v>764</v>
      </c>
      <c r="D368" s="242">
        <v>7578.13</v>
      </c>
      <c r="E368" s="242">
        <v>2425</v>
      </c>
      <c r="F368" s="52">
        <f t="shared" si="81"/>
        <v>31.999978886611867</v>
      </c>
    </row>
    <row r="369" spans="1:6" ht="12.75" customHeight="1" x14ac:dyDescent="0.2">
      <c r="A369" s="53">
        <v>422</v>
      </c>
      <c r="B369" s="85" t="s">
        <v>765</v>
      </c>
      <c r="C369" s="50" t="s">
        <v>766</v>
      </c>
      <c r="D369" s="51">
        <f t="shared" ref="D369:E369" si="101">SUM(D370:D377)</f>
        <v>3950.4399999999996</v>
      </c>
      <c r="E369" s="51">
        <f t="shared" si="101"/>
        <v>10571.24</v>
      </c>
      <c r="F369" s="52">
        <f t="shared" si="81"/>
        <v>267.59652089387515</v>
      </c>
    </row>
    <row r="370" spans="1:6" ht="12.75" customHeight="1" x14ac:dyDescent="0.2">
      <c r="A370" s="53">
        <v>4221</v>
      </c>
      <c r="B370" s="85" t="s">
        <v>675</v>
      </c>
      <c r="C370" s="50" t="s">
        <v>767</v>
      </c>
      <c r="D370" s="242">
        <v>0</v>
      </c>
      <c r="E370" s="242">
        <v>2537.4899999999998</v>
      </c>
      <c r="F370" s="52" t="str">
        <f t="shared" si="81"/>
        <v>-</v>
      </c>
    </row>
    <row r="371" spans="1:6" ht="12.75" customHeight="1" x14ac:dyDescent="0.2">
      <c r="A371" s="53">
        <v>4222</v>
      </c>
      <c r="B371" s="85" t="s">
        <v>768</v>
      </c>
      <c r="C371" s="50" t="s">
        <v>769</v>
      </c>
      <c r="D371" s="242">
        <v>1901.61</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2048.83</v>
      </c>
      <c r="E376" s="242">
        <v>8033.75</v>
      </c>
      <c r="F376" s="52">
        <f t="shared" si="81"/>
        <v>392.11403581556306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2387.38</v>
      </c>
      <c r="E391" s="51">
        <f t="shared" si="105"/>
        <v>8780</v>
      </c>
      <c r="F391" s="52">
        <f t="shared" si="81"/>
        <v>367.76717573239284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2387.38</v>
      </c>
      <c r="E394" s="242">
        <v>8780</v>
      </c>
      <c r="F394" s="52">
        <f t="shared" si="81"/>
        <v>367.76717573239284</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87250.030000000013</v>
      </c>
      <c r="E408" s="51">
        <f t="shared" si="111"/>
        <v>106013.61</v>
      </c>
      <c r="F408" s="52">
        <f t="shared" si="81"/>
        <v>121.50552842216786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419561.55</v>
      </c>
      <c r="E412" s="51">
        <f>E6+E298</f>
        <v>511288.6</v>
      </c>
      <c r="F412" s="52">
        <f t="shared" si="81"/>
        <v>121.86259679896787</v>
      </c>
    </row>
    <row r="413" spans="1:6" ht="12.75" customHeight="1" x14ac:dyDescent="0.2">
      <c r="A413" s="53" t="s">
        <v>609</v>
      </c>
      <c r="B413" s="85" t="s">
        <v>832</v>
      </c>
      <c r="C413" s="50" t="s">
        <v>833</v>
      </c>
      <c r="D413" s="51">
        <f t="shared" ref="D413:E413" si="112">D289+D350</f>
        <v>360114.21</v>
      </c>
      <c r="E413" s="51">
        <f t="shared" si="112"/>
        <v>404016.93</v>
      </c>
      <c r="F413" s="52">
        <f t="shared" si="81"/>
        <v>112.19133229982788</v>
      </c>
    </row>
    <row r="414" spans="1:6" ht="12.75" customHeight="1" x14ac:dyDescent="0.2">
      <c r="A414" s="53" t="s">
        <v>609</v>
      </c>
      <c r="B414" s="85" t="s">
        <v>834</v>
      </c>
      <c r="C414" s="50" t="s">
        <v>835</v>
      </c>
      <c r="D414" s="51">
        <f t="shared" ref="D414:E414" si="113">IF(D412&gt;=D413,D412-D413,0)</f>
        <v>59447.339999999967</v>
      </c>
      <c r="E414" s="51">
        <f t="shared" si="113"/>
        <v>107271.66999999998</v>
      </c>
      <c r="F414" s="52">
        <f t="shared" si="81"/>
        <v>180.44822526962525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549.76</v>
      </c>
      <c r="E416" s="51">
        <f t="shared" si="115"/>
        <v>59997.1</v>
      </c>
      <c r="F416" s="52" t="str">
        <f t="shared" si="81"/>
        <v>&gt;&gt;100</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419561.55</v>
      </c>
      <c r="E639" s="51">
        <f t="shared" si="180"/>
        <v>511288.6</v>
      </c>
      <c r="F639" s="52">
        <f t="shared" si="119"/>
        <v>121.86259679896787</v>
      </c>
    </row>
    <row r="640" spans="1:6" ht="12.75" customHeight="1" x14ac:dyDescent="0.2">
      <c r="A640" s="53" t="s">
        <v>609</v>
      </c>
      <c r="B640" s="85" t="s">
        <v>1278</v>
      </c>
      <c r="C640" s="50" t="s">
        <v>1279</v>
      </c>
      <c r="D640" s="51">
        <f t="shared" ref="D640:E640" si="181">D413+D528</f>
        <v>360114.21</v>
      </c>
      <c r="E640" s="51">
        <f t="shared" si="181"/>
        <v>404016.93</v>
      </c>
      <c r="F640" s="52">
        <f t="shared" si="119"/>
        <v>112.19133229982788</v>
      </c>
    </row>
    <row r="641" spans="1:6" ht="12.75" customHeight="1" x14ac:dyDescent="0.2">
      <c r="A641" s="53" t="s">
        <v>609</v>
      </c>
      <c r="B641" s="85" t="s">
        <v>1280</v>
      </c>
      <c r="C641" s="50" t="s">
        <v>1281</v>
      </c>
      <c r="D641" s="51">
        <f t="shared" ref="D641:E641" si="182">IF(D639&gt;=D640,D639-D640,0)</f>
        <v>59447.339999999967</v>
      </c>
      <c r="E641" s="51">
        <f t="shared" si="182"/>
        <v>107271.66999999998</v>
      </c>
      <c r="F641" s="52">
        <f t="shared" si="119"/>
        <v>180.44822526962525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549.76</v>
      </c>
      <c r="E643" s="51">
        <f t="shared" si="184"/>
        <v>59997.1</v>
      </c>
      <c r="F643" s="52" t="str">
        <f t="shared" si="119"/>
        <v>&gt;&gt;100</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59997.099999999969</v>
      </c>
      <c r="E645" s="51">
        <f t="shared" si="186"/>
        <v>167268.76999999999</v>
      </c>
      <c r="F645" s="52">
        <f t="shared" si="119"/>
        <v>278.79475841332339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14907.51</v>
      </c>
      <c r="E649" s="242">
        <v>78392.039999999994</v>
      </c>
      <c r="F649" s="52">
        <f t="shared" ref="F649:F724" si="188">IF(D649&lt;&gt;0,IF(E649/D649&gt;=100,"&gt;&gt;100",E649/D649*100),"-")</f>
        <v>525.85602827031471</v>
      </c>
    </row>
    <row r="650" spans="1:6" ht="12.75" customHeight="1" x14ac:dyDescent="0.2">
      <c r="A650" s="53" t="s">
        <v>1297</v>
      </c>
      <c r="B650" s="85" t="s">
        <v>1298</v>
      </c>
      <c r="C650" s="50" t="s">
        <v>1297</v>
      </c>
      <c r="D650" s="242">
        <v>441120.25</v>
      </c>
      <c r="E650" s="242">
        <v>532398.73</v>
      </c>
      <c r="F650" s="52">
        <f t="shared" si="188"/>
        <v>120.69242570478231</v>
      </c>
    </row>
    <row r="651" spans="1:6" ht="12.75" customHeight="1" x14ac:dyDescent="0.2">
      <c r="A651" s="53" t="s">
        <v>1299</v>
      </c>
      <c r="B651" s="85" t="s">
        <v>1300</v>
      </c>
      <c r="C651" s="50" t="s">
        <v>1299</v>
      </c>
      <c r="D651" s="242">
        <v>377635.72</v>
      </c>
      <c r="E651" s="242">
        <v>424325.23</v>
      </c>
      <c r="F651" s="52">
        <f t="shared" si="188"/>
        <v>112.36363710509166</v>
      </c>
    </row>
    <row r="652" spans="1:6" ht="24" x14ac:dyDescent="0.2">
      <c r="A652" s="53">
        <v>11</v>
      </c>
      <c r="B652" s="85" t="s">
        <v>1301</v>
      </c>
      <c r="C652" s="50" t="s">
        <v>1302</v>
      </c>
      <c r="D652" s="51">
        <f t="shared" ref="D652:E652" si="189">+D649+D650-D651</f>
        <v>78392.040000000037</v>
      </c>
      <c r="E652" s="51">
        <f t="shared" si="189"/>
        <v>186465.54000000004</v>
      </c>
      <c r="F652" s="52">
        <f t="shared" si="188"/>
        <v>237.86284934031562</v>
      </c>
    </row>
    <row r="653" spans="1:6" ht="24" x14ac:dyDescent="0.2">
      <c r="A653" s="53" t="s">
        <v>609</v>
      </c>
      <c r="B653" s="85" t="s">
        <v>1303</v>
      </c>
      <c r="C653" s="50" t="s">
        <v>1304</v>
      </c>
      <c r="D653" s="262">
        <v>1</v>
      </c>
      <c r="E653" s="262">
        <v>1</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v>
      </c>
      <c r="E655" s="262">
        <v>1</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111338</v>
      </c>
      <c r="E661" s="242">
        <v>127994.47</v>
      </c>
      <c r="F661" s="52">
        <f t="shared" si="188"/>
        <v>114.96027412024645</v>
      </c>
    </row>
    <row r="662" spans="1:6" ht="12.75" customHeight="1" x14ac:dyDescent="0.2">
      <c r="A662" s="53">
        <v>63312</v>
      </c>
      <c r="B662" s="85" t="s">
        <v>1322</v>
      </c>
      <c r="C662" s="50" t="s">
        <v>1323</v>
      </c>
      <c r="D662" s="242">
        <v>14332.5</v>
      </c>
      <c r="E662" s="242">
        <v>9226.6</v>
      </c>
      <c r="F662" s="52">
        <f t="shared" si="188"/>
        <v>64.375370661084958</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42500</v>
      </c>
      <c r="E665" s="242">
        <v>40000</v>
      </c>
      <c r="F665" s="52">
        <f t="shared" si="188"/>
        <v>94.117647058823522</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807.3</v>
      </c>
      <c r="E718" s="242">
        <v>821.05</v>
      </c>
      <c r="F718" s="52">
        <f t="shared" si="188"/>
        <v>101.70320822494736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410.23</v>
      </c>
      <c r="E720" s="242">
        <v>285</v>
      </c>
      <c r="F720" s="52">
        <f t="shared" si="188"/>
        <v>69.473222338688046</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6535.84</v>
      </c>
      <c r="E722" s="242">
        <v>6343.63</v>
      </c>
      <c r="F722" s="52">
        <f t="shared" si="188"/>
        <v>97.059138534603051</v>
      </c>
    </row>
    <row r="723" spans="1:6" ht="12.75" customHeight="1" x14ac:dyDescent="0.2">
      <c r="A723" s="53" t="s">
        <v>1426</v>
      </c>
      <c r="B723" s="85" t="s">
        <v>1427</v>
      </c>
      <c r="C723" s="50" t="s">
        <v>1426</v>
      </c>
      <c r="D723" s="242">
        <v>67.58</v>
      </c>
      <c r="E723" s="242">
        <v>60</v>
      </c>
      <c r="F723" s="52">
        <f t="shared" si="188"/>
        <v>88.783663805859732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12524.57</v>
      </c>
      <c r="E725" s="242">
        <v>14991.38</v>
      </c>
      <c r="F725" s="52">
        <f t="shared" ref="F725:F979" si="190">IF(D725&lt;&gt;0,IF(E725/D725&gt;=100,"&gt;&gt;100",E725/D725*100),"-")</f>
        <v>119.69576600234579</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2451.7800000000002</v>
      </c>
      <c r="E763" s="242">
        <v>2778.92</v>
      </c>
      <c r="F763" s="52">
        <f t="shared" si="190"/>
        <v>113.3429589930581</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8260</v>
      </c>
      <c r="E816" s="242">
        <v>15056.5</v>
      </c>
      <c r="F816" s="52">
        <f t="shared" si="190"/>
        <v>182.28208232445519</v>
      </c>
    </row>
    <row r="817" spans="1:6" ht="12.75" customHeight="1" x14ac:dyDescent="0.2">
      <c r="A817" s="53" t="s">
        <v>1614</v>
      </c>
      <c r="B817" s="85" t="s">
        <v>1615</v>
      </c>
      <c r="C817" s="50" t="s">
        <v>1614</v>
      </c>
      <c r="D817" s="242">
        <v>2741.91</v>
      </c>
      <c r="E817" s="242">
        <v>5123.22</v>
      </c>
      <c r="F817" s="52">
        <f t="shared" si="190"/>
        <v>186.84858365154219</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8097.73</v>
      </c>
      <c r="E819" s="242">
        <v>11610</v>
      </c>
      <c r="F819" s="52">
        <f t="shared" si="190"/>
        <v>143.37351331792985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5043.4799999999996</v>
      </c>
      <c r="E821" s="242">
        <v>4778.04</v>
      </c>
      <c r="F821" s="52">
        <f t="shared" si="190"/>
        <v>94.736967332080241</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300</v>
      </c>
      <c r="E823" s="242"/>
      <c r="F823" s="52">
        <f t="shared" si="190"/>
        <v>0</v>
      </c>
    </row>
    <row r="824" spans="1:6" ht="12.75" customHeight="1" x14ac:dyDescent="0.2">
      <c r="A824" s="53">
        <v>37221</v>
      </c>
      <c r="B824" s="85" t="s">
        <v>1628</v>
      </c>
      <c r="C824" s="50" t="s">
        <v>1629</v>
      </c>
      <c r="D824" s="242">
        <v>15017.45</v>
      </c>
      <c r="E824" s="242">
        <v>14770</v>
      </c>
      <c r="F824" s="52">
        <f t="shared" si="190"/>
        <v>98.352250215582544</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2561.5700000000002</v>
      </c>
      <c r="E828" s="242">
        <v>3366.6</v>
      </c>
      <c r="F828" s="52">
        <f t="shared" si="190"/>
        <v>131.42721065596487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1" workbookViewId="0">
      <selection activeCell="E324" sqref="E32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2562460.9499999997</v>
      </c>
      <c r="E6" s="229">
        <f t="shared" si="0"/>
        <v>2637413.91</v>
      </c>
      <c r="F6" s="230">
        <f t="shared" ref="F6:F260" si="1">IF(D6&gt;0,IF(E6/D6&gt;=100,"&gt;&gt;100",E6/D6*100),"-")</f>
        <v>102.92503813570313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2103145.0499999998</v>
      </c>
      <c r="E7" s="104">
        <f t="shared" si="2"/>
        <v>2066644.96</v>
      </c>
      <c r="F7" s="93">
        <f t="shared" si="1"/>
        <v>98.264499635914319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203894.43</v>
      </c>
      <c r="E8" s="104">
        <f>E9+E10-E11</f>
        <v>210066.64</v>
      </c>
      <c r="F8" s="93">
        <f t="shared" si="1"/>
        <v>103.02715969239573</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189101.17</v>
      </c>
      <c r="E9" s="247">
        <v>189101.17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91734.58</v>
      </c>
      <c r="E10" s="247">
        <v>100514.58</v>
      </c>
      <c r="F10" s="93">
        <f t="shared" si="1"/>
        <v>109.57109085799488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76941.320000000007</v>
      </c>
      <c r="E11" s="247">
        <v>79549.11</v>
      </c>
      <c r="F11" s="93">
        <f t="shared" si="1"/>
        <v>103.3893231881127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1899250.6199999999</v>
      </c>
      <c r="E12" s="104">
        <f t="shared" si="3"/>
        <v>1856578.3199999998</v>
      </c>
      <c r="F12" s="93">
        <f t="shared" si="1"/>
        <v>97.753203313420528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1873198.4799999997</v>
      </c>
      <c r="E13" s="104">
        <f t="shared" si="4"/>
        <v>1831441.3099999998</v>
      </c>
      <c r="F13" s="93">
        <f t="shared" si="1"/>
        <v>97.770809102941399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30658.959999999999</v>
      </c>
      <c r="E14" s="247">
        <v>35721.839999999997</v>
      </c>
      <c r="F14" s="93">
        <f t="shared" si="1"/>
        <v>116.51354122905668</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663394.15</v>
      </c>
      <c r="E15" s="247">
        <v>682457.73</v>
      </c>
      <c r="F15" s="93">
        <f t="shared" si="1"/>
        <v>102.87364306724743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1772392.19</v>
      </c>
      <c r="E16" s="247">
        <v>1823508.46</v>
      </c>
      <c r="F16" s="93">
        <f t="shared" si="1"/>
        <v>102.88402703918482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673475.09</v>
      </c>
      <c r="E17" s="247">
        <v>684894.73</v>
      </c>
      <c r="F17" s="93">
        <f t="shared" si="1"/>
        <v>101.69562915831081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1266721.9099999999</v>
      </c>
      <c r="E18" s="247">
        <v>1395141.45</v>
      </c>
      <c r="F18" s="93">
        <f t="shared" si="1"/>
        <v>110.13794258915124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25786.83</v>
      </c>
      <c r="E19" s="104">
        <f t="shared" si="5"/>
        <v>24871.699999999997</v>
      </c>
      <c r="F19" s="93">
        <f t="shared" si="1"/>
        <v>96.451172943708059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11393.32</v>
      </c>
      <c r="E20" s="247">
        <v>13930.81</v>
      </c>
      <c r="F20" s="93">
        <f t="shared" si="1"/>
        <v>122.27173466557598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16766.14</v>
      </c>
      <c r="E21" s="247">
        <v>16766.14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1271.82</v>
      </c>
      <c r="E25" s="247">
        <v>1271.82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74659.100000000006</v>
      </c>
      <c r="E26" s="247">
        <v>82692.850000000006</v>
      </c>
      <c r="F26" s="93">
        <f t="shared" si="1"/>
        <v>110.76057707633764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78303.55</v>
      </c>
      <c r="E28" s="247">
        <v>89789.92</v>
      </c>
      <c r="F28" s="93">
        <f t="shared" si="1"/>
        <v>114.66902841569761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265.31</v>
      </c>
      <c r="E45" s="104">
        <f t="shared" si="9"/>
        <v>265.31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265.31</v>
      </c>
      <c r="E47" s="247">
        <v>265.31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12444.26</v>
      </c>
      <c r="E54" s="247">
        <v>12444.26</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12444.26</v>
      </c>
      <c r="E55" s="247">
        <v>12444.26</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459315.89999999997</v>
      </c>
      <c r="E68" s="104">
        <f t="shared" si="13"/>
        <v>570768.95000000007</v>
      </c>
      <c r="F68" s="93">
        <f t="shared" si="1"/>
        <v>124.26501020321746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78392.039999999994</v>
      </c>
      <c r="E69" s="104">
        <f t="shared" si="14"/>
        <v>186465.54</v>
      </c>
      <c r="F69" s="93">
        <f t="shared" si="1"/>
        <v>237.86284934031571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78392.039999999994</v>
      </c>
      <c r="E70" s="104">
        <f t="shared" si="15"/>
        <v>186465.54</v>
      </c>
      <c r="F70" s="93">
        <f t="shared" si="1"/>
        <v>237.86284934031571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78392.039999999994</v>
      </c>
      <c r="E72" s="247">
        <v>186465.54</v>
      </c>
      <c r="F72" s="93">
        <f t="shared" si="1"/>
        <v>237.86284934031571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362394.6</v>
      </c>
      <c r="E134" s="104">
        <f t="shared" si="23"/>
        <v>362404.5</v>
      </c>
      <c r="F134" s="93">
        <f t="shared" si="1"/>
        <v>100.00273182878554</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362394.6</v>
      </c>
      <c r="E135" s="104">
        <f t="shared" si="24"/>
        <v>362404.5</v>
      </c>
      <c r="F135" s="93">
        <f t="shared" si="1"/>
        <v>100.00273182878554</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362394.6</v>
      </c>
      <c r="E139" s="247">
        <v>362404.5</v>
      </c>
      <c r="F139" s="93">
        <f t="shared" si="1"/>
        <v>100.00273182878554</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18529.259999999995</v>
      </c>
      <c r="E146" s="104">
        <f t="shared" si="26"/>
        <v>21898.910000000007</v>
      </c>
      <c r="F146" s="93">
        <f t="shared" si="1"/>
        <v>118.18556164682246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810.22</v>
      </c>
      <c r="E147" s="247">
        <v>580.21</v>
      </c>
      <c r="F147" s="93">
        <f t="shared" si="1"/>
        <v>71.611414183801941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7508.4</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7508.4</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955.52</v>
      </c>
      <c r="E158" s="247">
        <v>911.16</v>
      </c>
      <c r="F158" s="93">
        <f t="shared" si="1"/>
        <v>95.357501674480901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56151.199999999997</v>
      </c>
      <c r="E159" s="247">
        <v>43119.21</v>
      </c>
      <c r="F159" s="93">
        <f t="shared" si="1"/>
        <v>76.791252902876522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163.80000000000001</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39387.68</v>
      </c>
      <c r="E163" s="247">
        <v>30383.87</v>
      </c>
      <c r="F163" s="93">
        <f t="shared" si="1"/>
        <v>77.140542423417685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2562460.9499999997</v>
      </c>
      <c r="E175" s="104">
        <f t="shared" si="30"/>
        <v>2637413.91</v>
      </c>
      <c r="F175" s="93">
        <f t="shared" si="1"/>
        <v>102.92503813570313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18395.27</v>
      </c>
      <c r="E176" s="104">
        <f t="shared" si="31"/>
        <v>19197.100000000002</v>
      </c>
      <c r="F176" s="93">
        <f t="shared" si="1"/>
        <v>104.35889225871651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12590.300000000001</v>
      </c>
      <c r="E177" s="104">
        <f t="shared" si="32"/>
        <v>17876.510000000002</v>
      </c>
      <c r="F177" s="93">
        <f t="shared" si="1"/>
        <v>141.98637045979842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5399.72</v>
      </c>
      <c r="E179" s="247">
        <v>5545.58</v>
      </c>
      <c r="F179" s="93">
        <f t="shared" si="1"/>
        <v>102.7012511759869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119.72</v>
      </c>
      <c r="E180" s="104">
        <f t="shared" si="33"/>
        <v>163.41</v>
      </c>
      <c r="F180" s="93">
        <f t="shared" si="1"/>
        <v>136.49348479786167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119.72</v>
      </c>
      <c r="E183" s="247">
        <v>163.41</v>
      </c>
      <c r="F183" s="93">
        <f t="shared" si="1"/>
        <v>136.49348479786167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2412.36</v>
      </c>
      <c r="E184" s="247">
        <v>157.72999999999999</v>
      </c>
      <c r="F184" s="93">
        <f t="shared" si="1"/>
        <v>6.53841051915966</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100</v>
      </c>
      <c r="E185" s="247">
        <v>3501.5</v>
      </c>
      <c r="F185" s="93">
        <f t="shared" si="1"/>
        <v>3501.5</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3691.73</v>
      </c>
      <c r="E186" s="247">
        <v>1556.33</v>
      </c>
      <c r="F186" s="93">
        <f t="shared" si="1"/>
        <v>42.157200011918526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866.77</v>
      </c>
      <c r="E188" s="247">
        <v>6951.96</v>
      </c>
      <c r="F188" s="93">
        <f t="shared" si="1"/>
        <v>802.05360130138331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5804.97</v>
      </c>
      <c r="E189" s="247">
        <v>1320.59</v>
      </c>
      <c r="F189" s="93">
        <f t="shared" si="1"/>
        <v>22.749299307317692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2544065.6799999997</v>
      </c>
      <c r="E237" s="104">
        <f t="shared" si="41"/>
        <v>2618216.81</v>
      </c>
      <c r="F237" s="93">
        <f t="shared" si="1"/>
        <v>102.91467042627612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2465539.63</v>
      </c>
      <c r="E238" s="104">
        <f t="shared" si="42"/>
        <v>2429049.44</v>
      </c>
      <c r="F238" s="93">
        <f t="shared" si="1"/>
        <v>98.519991747202212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2465539.63</v>
      </c>
      <c r="E239" s="104">
        <f t="shared" si="43"/>
        <v>2429049.44</v>
      </c>
      <c r="F239" s="93">
        <f t="shared" si="1"/>
        <v>98.519991747202212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2124191.0699999998</v>
      </c>
      <c r="E240" s="247">
        <v>2087690.98</v>
      </c>
      <c r="F240" s="93">
        <f t="shared" si="1"/>
        <v>98.281694593509428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341348.56</v>
      </c>
      <c r="E241" s="247">
        <v>341358.46</v>
      </c>
      <c r="F241" s="93">
        <f t="shared" si="1"/>
        <v>100.00290026124617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59997.100000000093</v>
      </c>
      <c r="E245" s="104">
        <f t="shared" si="45"/>
        <v>167268.77000000025</v>
      </c>
      <c r="F245" s="93">
        <f t="shared" si="1"/>
        <v>278.79475841332328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1267994.04</v>
      </c>
      <c r="E246" s="104">
        <f t="shared" si="46"/>
        <v>1463659.58</v>
      </c>
      <c r="F246" s="93">
        <f t="shared" si="1"/>
        <v>115.4311088086818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1267994.04</v>
      </c>
      <c r="E247" s="247">
        <v>1463659.58</v>
      </c>
      <c r="F247" s="93">
        <f t="shared" si="1"/>
        <v>115.4311088086818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1207996.94</v>
      </c>
      <c r="E250" s="104">
        <f t="shared" si="47"/>
        <v>1296390.8099999998</v>
      </c>
      <c r="F250" s="93">
        <f t="shared" si="1"/>
        <v>107.31739188014831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1182181.27</v>
      </c>
      <c r="E252" s="247">
        <v>1270575.1399999999</v>
      </c>
      <c r="F252" s="93">
        <f t="shared" si="1"/>
        <v>107.47718410392342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25815.67</v>
      </c>
      <c r="E253" s="247">
        <v>25815.67</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0.31</v>
      </c>
      <c r="E254" s="247">
        <v>0.31</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18529.259999999998</v>
      </c>
      <c r="E255" s="247">
        <v>21898.91</v>
      </c>
      <c r="F255" s="93">
        <f t="shared" si="1"/>
        <v>118.18556164682239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365081.75</v>
      </c>
      <c r="E259" s="104">
        <f t="shared" si="49"/>
        <v>360720.34</v>
      </c>
      <c r="F259" s="93">
        <f t="shared" si="1"/>
        <v>98.805360717154457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365081.75</v>
      </c>
      <c r="E260" s="248">
        <v>360720.34</v>
      </c>
      <c r="F260" s="97">
        <f t="shared" si="1"/>
        <v>98.805360717154457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57916.94</v>
      </c>
      <c r="E264" s="247">
        <v>52282.78</v>
      </c>
      <c r="F264" s="93">
        <f t="shared" si="50"/>
        <v>90.271999867396303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1477.96</v>
      </c>
      <c r="E287" s="247">
        <v>1451.96</v>
      </c>
      <c r="F287" s="93">
        <f t="shared" si="50"/>
        <v>98.240818425397165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11112.34</v>
      </c>
      <c r="E288" s="247">
        <v>16424.55</v>
      </c>
      <c r="F288" s="93">
        <f t="shared" si="50"/>
        <v>147.80460281092911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3898.72</v>
      </c>
      <c r="E289" s="247">
        <v>1320.59</v>
      </c>
      <c r="F289" s="93">
        <f t="shared" si="50"/>
        <v>33.872399146386506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1906.25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75777.709999999992</v>
      </c>
      <c r="E5" s="79">
        <f t="shared" si="0"/>
        <v>41093.39</v>
      </c>
      <c r="F5" s="80">
        <f t="shared" ref="F5:F141" si="1">IF(D5&gt;0,IF(E5/D5&gt;=100,"&gt;&gt;100",E5/D5*100),"-")</f>
        <v>54.228862286812316</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14764.84</v>
      </c>
      <c r="E6" s="81">
        <f t="shared" si="2"/>
        <v>18912.04</v>
      </c>
      <c r="F6" s="63">
        <f t="shared" si="1"/>
        <v>128.08835043251401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13745.97</v>
      </c>
      <c r="E7" s="249">
        <v>17675.400000000001</v>
      </c>
      <c r="F7" s="63">
        <f t="shared" si="1"/>
        <v>128.58605103895908</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1018.87</v>
      </c>
      <c r="E8" s="249">
        <v>1236.6400000000001</v>
      </c>
      <c r="F8" s="63">
        <f t="shared" si="1"/>
        <v>121.37367868324714</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61012.869999999995</v>
      </c>
      <c r="E13" s="81">
        <f t="shared" si="4"/>
        <v>22181.35</v>
      </c>
      <c r="F13" s="63">
        <f t="shared" si="1"/>
        <v>36.35519850156205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21936.63</v>
      </c>
      <c r="E14" s="249">
        <v>22181.35</v>
      </c>
      <c r="F14" s="63">
        <f t="shared" si="1"/>
        <v>101.11557700521911</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39076.239999999998</v>
      </c>
      <c r="E16" s="249"/>
      <c r="F16" s="63">
        <f t="shared" si="1"/>
        <v>0</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17744.36</v>
      </c>
      <c r="E28" s="81">
        <f t="shared" si="6"/>
        <v>22145.27</v>
      </c>
      <c r="F28" s="63">
        <f t="shared" si="1"/>
        <v>124.80173982042744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17744.36</v>
      </c>
      <c r="E30" s="249">
        <v>22145.27</v>
      </c>
      <c r="F30" s="63">
        <f t="shared" si="1"/>
        <v>124.80173982042744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52329.39</v>
      </c>
      <c r="E35" s="81">
        <f t="shared" si="7"/>
        <v>38492.25</v>
      </c>
      <c r="F35" s="63">
        <f t="shared" si="1"/>
        <v>73.55761265323369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52329.39</v>
      </c>
      <c r="E43" s="81">
        <f t="shared" si="10"/>
        <v>38492.25</v>
      </c>
      <c r="F43" s="63">
        <f t="shared" si="1"/>
        <v>73.55761265323369</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52329.39</v>
      </c>
      <c r="E48" s="249">
        <v>38492.25</v>
      </c>
      <c r="F48" s="63">
        <f t="shared" si="1"/>
        <v>73.55761265323369</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111638.69</v>
      </c>
      <c r="E82" s="81">
        <f t="shared" si="16"/>
        <v>172619.57</v>
      </c>
      <c r="F82" s="63">
        <f t="shared" si="1"/>
        <v>154.62342849060661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111638.69</v>
      </c>
      <c r="E84" s="249">
        <v>172619.57</v>
      </c>
      <c r="F84" s="63">
        <f t="shared" si="1"/>
        <v>154.62342849060661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25600</v>
      </c>
      <c r="E107" s="81">
        <f t="shared" si="21"/>
        <v>29703</v>
      </c>
      <c r="F107" s="63">
        <f t="shared" si="1"/>
        <v>116.02734374999999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14700</v>
      </c>
      <c r="E108" s="249">
        <v>14803</v>
      </c>
      <c r="F108" s="63">
        <f t="shared" si="1"/>
        <v>100.70068027210883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9400</v>
      </c>
      <c r="E109" s="249">
        <v>13400</v>
      </c>
      <c r="F109" s="63">
        <f t="shared" si="1"/>
        <v>142.55319148936169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1500</v>
      </c>
      <c r="E111" s="249">
        <v>1500</v>
      </c>
      <c r="F111" s="63">
        <f t="shared" si="1"/>
        <v>100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57170.54</v>
      </c>
      <c r="E114" s="81">
        <f t="shared" si="22"/>
        <v>67240.73000000001</v>
      </c>
      <c r="F114" s="63">
        <f t="shared" si="1"/>
        <v>117.61429925272704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53038.42</v>
      </c>
      <c r="E115" s="81">
        <f t="shared" si="23"/>
        <v>55630.73</v>
      </c>
      <c r="F115" s="63">
        <f t="shared" si="1"/>
        <v>104.88760788877197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38020.97</v>
      </c>
      <c r="E116" s="249">
        <v>40290.730000000003</v>
      </c>
      <c r="F116" s="63">
        <f t="shared" si="1"/>
        <v>105.96975826760864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15017.45</v>
      </c>
      <c r="E117" s="249">
        <v>15340</v>
      </c>
      <c r="F117" s="63">
        <f t="shared" si="1"/>
        <v>102.14783468564903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11610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11610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4132.12</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19853.52</v>
      </c>
      <c r="E129" s="81">
        <f t="shared" si="26"/>
        <v>32722.720000000001</v>
      </c>
      <c r="F129" s="63">
        <f t="shared" si="1"/>
        <v>164.8207471521423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6740.09</v>
      </c>
      <c r="E135" s="249">
        <v>7241.99</v>
      </c>
      <c r="F135" s="63">
        <f t="shared" si="1"/>
        <v>107.44648810327458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13113.43</v>
      </c>
      <c r="E140" s="249">
        <v>25480.73</v>
      </c>
      <c r="F140" s="63">
        <f t="shared" si="1"/>
        <v>194.31018429198156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360114.21</v>
      </c>
      <c r="E141" s="106">
        <f t="shared" si="28"/>
        <v>404016.92999999993</v>
      </c>
      <c r="F141" s="82">
        <f t="shared" si="1"/>
        <v>112.19133229982785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13" workbookViewId="0">
      <selection activeCell="E37" sqref="E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9.9</v>
      </c>
      <c r="E5" s="107">
        <f t="shared" si="0"/>
        <v>7677.45</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9.9</v>
      </c>
      <c r="E22" s="108">
        <f t="shared" si="3"/>
        <v>7677.45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9.9</v>
      </c>
      <c r="E30" s="108">
        <f>SUM(E31:E37)</f>
        <v>7677.45</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9.9</v>
      </c>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7677.45</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B13" sqref="B1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18395.27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308403.84999999998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202390.23999999996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19599.7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94692.79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1236.6400000000001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1261.8399999999999</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39028.89</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25223.67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236.58</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21110.13</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106013.61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307602.02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197104.03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19599.689999999999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94546.94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1192.95</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3516.47</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35627.39</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27359.07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236.58</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15024.94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110497.99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19197.099999999977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2772.55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1451.96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1451.96</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1451.96</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1320.59</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1320.59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16424.55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16424.55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32867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Dekanovec</cp:lastModifiedBy>
  <cp:lastPrinted>2025-02-17T16:33:20Z</cp:lastPrinted>
  <dcterms:created xsi:type="dcterms:W3CDTF">2022-04-01T05:14:30Z</dcterms:created>
  <dcterms:modified xsi:type="dcterms:W3CDTF">2025-02-17T16:39:11Z</dcterms:modified>
</cp:coreProperties>
</file>